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375" tabRatio="832" firstSheet="9" activeTab="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表" sheetId="15" r:id="rId15"/>
    <sheet name="区对下转移支付预算表09-1" sheetId="16" r:id="rId16"/>
    <sheet name="区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Print_Titles" localSheetId="1">'部门收入预算表01-2'!$A:$A,'部门收入预算表01-2'!$1:$1</definedName>
    <definedName name="_xlnm.Print_Titles" localSheetId="19">部门项目中期规划预算表12!$A:$A,部门项目中期规划预算表12!$1:$1</definedName>
    <definedName name="_xlnm.Print_Titles" localSheetId="13">'部门政府采购预算表08-1'!$A:$A,'部门政府采购预算表08-1'!$1:$1</definedName>
    <definedName name="_xlnm.Print_Titles" localSheetId="2">'部门支出预算表01-03'!$A:$A,'部门支出预算表01-03'!$1:$1</definedName>
    <definedName name="_xlnm.Print_Titles" localSheetId="0">'财务收支预算总表01-1'!$A:$A,'财务收支预算总表01-1'!$1:$1</definedName>
    <definedName name="_xlnm.Print_Titles" localSheetId="3">'财政拨款收支预算总表02-1'!$A:$A,'财政拨款收支预算总表02-1'!$1:$1</definedName>
    <definedName name="_xlnm.Print_Titles" localSheetId="12">国有资本经营预算支出表07!$A:$A,国有资本经营预算支出表07!$1:$1</definedName>
    <definedName name="_xlnm.Print_Titles" localSheetId="7">'基本支出预算表（人员类.运转类公用经费项目）04'!$A:$A,'基本支出预算表（人员类.运转类公用经费项目）04'!$1:$1</definedName>
    <definedName name="_xlnm.Print_Titles" localSheetId="18">上级补助项目支出预算表11!$A:$A,上级补助项目支出预算表11!$1:$1</definedName>
    <definedName name="_xlnm.Print_Titles" localSheetId="16">'区对下转移支付绩效目标表09-2'!$A:$A,'区对下转移支付绩效目标表09-2'!$1:$1</definedName>
    <definedName name="_xlnm.Print_Titles" localSheetId="15">'区对下转移支付预算表09-1'!$A:$A,'区对下转移支付预算表09-1'!$1:$1</definedName>
    <definedName name="_xlnm.Print_Titles" localSheetId="9">'项目支出绩效目标表（本级下达）05-2'!$A:$A,'项目支出绩效目标表（本级下达）05-2'!$1:$1</definedName>
    <definedName name="_xlnm.Print_Titles" localSheetId="10">'项目支出绩效目标表（另文下达）05-3'!$A:$A,'项目支出绩效目标表（另文下达）05-3'!$1:$1</definedName>
    <definedName name="_xlnm.Print_Titles" localSheetId="8">'项目支出预算表（其他运转类.特定目标类项目）05-1'!$A:$A,'项目支出预算表（其他运转类.特定目标类项目）05-1'!$1:$1</definedName>
    <definedName name="_xlnm.Print_Titles" localSheetId="17">新增资产配置表10!$A:$A,新增资产配置表10!$1:$1</definedName>
    <definedName name="_xlnm.Print_Titles" localSheetId="6">一般公共预算“三公”经费支出预算表03!$A:$A,一般公共预算“三公”经费支出预算表03!$1:$1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14">'政府购买服务预算表08-2表'!$A:$A,'政府购买服务预算表08-2表'!$1:$1</definedName>
    <definedName name="_xlnm.Print_Titles" localSheetId="11">政府性基金预算支出预算表06!$A:$A,政府性基金预算支出预算表06!$1:$1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<sst xmlns="http://schemas.openxmlformats.org/spreadsheetml/2006/main" count="1399" uniqueCount="507">
  <si>
    <t>预算01-1表</t>
  </si>
  <si>
    <t>财务收支预算总表</t>
  </si>
  <si>
    <t>单位：万元</t>
  </si>
  <si>
    <t>收        入</t>
  </si>
  <si>
    <t>支        出</t>
  </si>
  <si>
    <t>项      目</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</si>
  <si>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</si>
  <si>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</si>
  <si>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</si>
  <si>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</si>
  <si>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</si>
  <si>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</si>
  <si>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</si>
  <si>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</si>
  <si>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</si>
  <si>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</si>
  <si>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</si>
  <si>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</si>
  <si>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</si>
  <si>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</si>
  <si>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</si>
  <si>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</si>
  <si>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</si>
  <si>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</si>
  <si>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</si>
  <si>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</si>
  <si>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</si>
  <si>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</si>
  <si>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</si>
  <si>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</si>
  <si>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</si>
  <si>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</si>
  <si>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</si>
  <si>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</si>
  <si>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</si>
  <si>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</si>
  <si>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</si>
  <si>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</si>
  <si>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</si>
  <si>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</si>
  <si>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</si>
  <si>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</si>
  <si>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</si>
  <si>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</si>
  <si>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</si>
  <si>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</si>
  <si>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</si>
  <si>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</si>
  <si>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</si>
  <si>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</si>
  <si>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</si>
  <si>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</si>
  <si>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</si>
  <si>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</si>
  <si>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</si>
  <si>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</si>
  <si>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</si>
  <si>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</si>
  <si>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</si>
  <si>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111</t>
  </si>
  <si>
    <t>曲靖市公安局经济技术开发区分局</t>
  </si>
  <si>
    <t>111001</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</si>
  <si>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</si>
  <si>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</si>
  <si>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</si>
  <si>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</si>
  <si>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</si>
  <si>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</si>
  <si>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</si>
  <si>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</si>
  <si>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</si>
  <si>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</si>
  <si>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</si>
  <si>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</si>
  <si>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</si>
  <si>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204</t>
  </si>
  <si>
    <t>公共安全支出</t>
  </si>
  <si>
    <t>20402</t>
  </si>
  <si>
    <t>公安</t>
  </si>
  <si>
    <t>2040201</t>
  </si>
  <si>
    <t>行政运行</t>
  </si>
  <si>
    <t>2040202</t>
  </si>
  <si>
    <t>一般行政管理事务</t>
  </si>
  <si>
    <t>2040219</t>
  </si>
  <si>
    <t>信息化建设</t>
  </si>
  <si>
    <t>2040299</t>
  </si>
  <si>
    <t>其他公安支出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</si>
  <si>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</si>
  <si>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</si>
  <si>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</si>
  <si>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</si>
  <si>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</si>
  <si>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</si>
  <si>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</si>
  <si>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</si>
  <si>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</si>
  <si>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</si>
  <si>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</si>
  <si>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</si>
  <si>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</si>
  <si>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</si>
  <si>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</si>
  <si>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</si>
  <si>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</si>
  <si>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</si>
  <si>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</si>
  <si>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</si>
  <si>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</si>
  <si>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</si>
  <si>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</si>
  <si>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</si>
  <si>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</si>
  <si>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</si>
  <si>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22402</t>
  </si>
  <si>
    <t>消防救援事务</t>
  </si>
  <si>
    <t>2240201</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</si>
  <si>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</si>
  <si>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</si>
  <si>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</si>
  <si>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</si>
  <si>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</si>
  <si>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</si>
  <si>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</si>
  <si>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</si>
  <si>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</si>
  <si>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</si>
  <si>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</si>
  <si>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</si>
  <si>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</si>
  <si>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</si>
  <si>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</si>
  <si>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</si>
  <si>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</si>
  <si>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</si>
  <si>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</si>
  <si>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</si>
  <si>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</si>
  <si>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</si>
  <si>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</si>
  <si>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</si>
  <si>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</si>
  <si>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</si>
  <si>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</si>
  <si>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</si>
  <si>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</si>
  <si>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</si>
  <si>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</si>
  <si>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</si>
  <si>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</si>
  <si>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</si>
  <si>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</si>
  <si>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</si>
  <si>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</si>
  <si>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</si>
  <si>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</si>
  <si>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</si>
  <si>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</si>
  <si>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</si>
  <si>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</si>
  <si>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</si>
  <si>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</si>
  <si>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</si>
  <si>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</si>
  <si>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</si>
  <si>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</si>
  <si>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</si>
  <si>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</si>
  <si>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</si>
  <si>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</si>
  <si>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</si>
  <si>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</si>
  <si>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</si>
  <si>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</si>
  <si>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</si>
  <si>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</si>
  <si>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</si>
  <si>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</si>
  <si>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</si>
  <si>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</si>
  <si>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</si>
  <si>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</si>
  <si>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</si>
  <si>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</si>
  <si>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</si>
  <si>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</si>
  <si>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</si>
  <si>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</si>
  <si>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</si>
  <si>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</si>
  <si>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</si>
  <si>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</si>
  <si>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</si>
  <si>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</si>
  <si>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</si>
  <si>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</si>
  <si>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</si>
  <si>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</si>
  <si>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</si>
  <si>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</si>
  <si>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</si>
  <si>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</si>
  <si>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99</t>
  </si>
  <si>
    <t>其他工资福利支出</t>
  </si>
  <si>
    <t>06</t>
  </si>
  <si>
    <t>伙食补助费</t>
  </si>
  <si>
    <t>502</t>
  </si>
  <si>
    <t>机关商品和服务支出</t>
  </si>
  <si>
    <t>07</t>
  </si>
  <si>
    <t>绩效工资</t>
  </si>
  <si>
    <t>办公经费</t>
  </si>
  <si>
    <t>08</t>
  </si>
  <si>
    <t>机关事业单位基本养老保险缴费</t>
  </si>
  <si>
    <t>05</t>
  </si>
  <si>
    <t>委托业务费</t>
  </si>
  <si>
    <t>职工基本医疗保险缴费</t>
  </si>
  <si>
    <t>公务接待费</t>
  </si>
  <si>
    <t>公务员医疗补助缴费</t>
  </si>
  <si>
    <t>09</t>
  </si>
  <si>
    <t>维修（护）费</t>
  </si>
  <si>
    <t>其他社会保障缴费</t>
  </si>
  <si>
    <t>504</t>
  </si>
  <si>
    <t>机关资本性支出（基本建设）</t>
  </si>
  <si>
    <t>基础设施建设</t>
  </si>
  <si>
    <t>505</t>
  </si>
  <si>
    <t>对事业单位经常性补助</t>
  </si>
  <si>
    <t>302</t>
  </si>
  <si>
    <t>商品和服务支出</t>
  </si>
  <si>
    <t>办公费</t>
  </si>
  <si>
    <t>509</t>
  </si>
  <si>
    <t>对个人和家庭的补助</t>
  </si>
  <si>
    <t>社会福利和救助</t>
  </si>
  <si>
    <t>租赁费</t>
  </si>
  <si>
    <t>离退休费</t>
  </si>
  <si>
    <t>27</t>
  </si>
  <si>
    <t>28</t>
  </si>
  <si>
    <t>工会经费</t>
  </si>
  <si>
    <t>29</t>
  </si>
  <si>
    <t>福利费</t>
  </si>
  <si>
    <t>39</t>
  </si>
  <si>
    <t>其他交通费用</t>
  </si>
  <si>
    <t>303</t>
  </si>
  <si>
    <t>退休费</t>
  </si>
  <si>
    <t>生活补助</t>
  </si>
  <si>
    <t>309</t>
  </si>
  <si>
    <t>资本性支出（基本建设）</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</si>
  <si>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</si>
  <si>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</si>
  <si>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</si>
  <si>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</si>
  <si>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</si>
  <si>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</si>
  <si>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</si>
  <si>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</si>
  <si>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</si>
  <si>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</si>
  <si>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</si>
  <si>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</si>
  <si>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</si>
  <si>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</si>
  <si>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</si>
  <si>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</si>
  <si>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</si>
  <si>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</si>
  <si>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</si>
  <si>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</si>
  <si>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</si>
  <si>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</si>
  <si>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</si>
  <si>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</si>
  <si>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</si>
  <si>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</si>
  <si>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</si>
  <si>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530303210000000000555</t>
  </si>
  <si>
    <t>行政人员支出工资</t>
  </si>
  <si>
    <t>30101</t>
  </si>
  <si>
    <t>30102</t>
  </si>
  <si>
    <t>30103</t>
  </si>
  <si>
    <t>530303231100001508364</t>
  </si>
  <si>
    <t>公务员基础绩效奖</t>
  </si>
  <si>
    <t>530303210000000000557</t>
  </si>
  <si>
    <t>30108</t>
  </si>
  <si>
    <t>30110</t>
  </si>
  <si>
    <t>30111</t>
  </si>
  <si>
    <t>30112</t>
  </si>
  <si>
    <t>530303210000000000558</t>
  </si>
  <si>
    <t>30113</t>
  </si>
  <si>
    <t>530303210000000000559</t>
  </si>
  <si>
    <t>30106</t>
  </si>
  <si>
    <t>30199</t>
  </si>
  <si>
    <t>530303210000000000612</t>
  </si>
  <si>
    <t>30217</t>
  </si>
  <si>
    <t>530303210000000000560</t>
  </si>
  <si>
    <t>30228</t>
  </si>
  <si>
    <t>530303210000000000561</t>
  </si>
  <si>
    <t>其他公用支出</t>
  </si>
  <si>
    <t>30229</t>
  </si>
  <si>
    <t>530303241100002409153</t>
  </si>
  <si>
    <t>公务交通补贴</t>
  </si>
  <si>
    <t>30239</t>
  </si>
  <si>
    <t>530303221100000695096</t>
  </si>
  <si>
    <t>30302</t>
  </si>
  <si>
    <t>预算05-1表</t>
  </si>
  <si>
    <t>项目支出预算表（其他运转类.特定目标类项目）</t>
  </si>
  <si>
    <t>项目分类</t>
  </si>
  <si>
    <t>经济科目编码</t>
  </si>
  <si>
    <t>经济科目名称</t>
  </si>
  <si>
    <t>本年拨款</t>
  </si>
  <si>
    <t>其中：本次下达</t>
  </si>
  <si>
    <t>办公用房租赁经费</t>
  </si>
  <si>
    <t>专项业务类</t>
  </si>
  <si>
    <t>530303210000000000233</t>
  </si>
  <si>
    <t>30214</t>
  </si>
  <si>
    <t>城市报警与监控系统租用经费</t>
  </si>
  <si>
    <t>530303210000000000276</t>
  </si>
  <si>
    <t>翠峰派出所装修尾款经费</t>
  </si>
  <si>
    <t>事业发展类</t>
  </si>
  <si>
    <t>530303241100002479401</t>
  </si>
  <si>
    <t>30213</t>
  </si>
  <si>
    <t>分局警务核查终端及内部安全专网线路经费</t>
  </si>
  <si>
    <t>530303251100003882308</t>
  </si>
  <si>
    <t>30227</t>
  </si>
  <si>
    <t>人脸识别系统卡口租用经费</t>
  </si>
  <si>
    <t>530303210000000000264</t>
  </si>
  <si>
    <t>业务技术用房及配套设施项目建设经费</t>
  </si>
  <si>
    <t>530303210000000000278</t>
  </si>
  <si>
    <t>30905</t>
  </si>
  <si>
    <t>在押人员给养补助经费</t>
  </si>
  <si>
    <t>530303221100000695394</t>
  </si>
  <si>
    <t>30305</t>
  </si>
  <si>
    <t>执法办案工作经费</t>
  </si>
  <si>
    <t>530303210000000000255</t>
  </si>
  <si>
    <t>30201</t>
  </si>
  <si>
    <t>预算05-2表</t>
  </si>
  <si>
    <t>部门项目绩效目标表（本级下达）</t>
  </si>
  <si>
    <t>单位名称、项目名称</t>
  </si>
  <si>
    <t>项目年度绩效目标</t>
  </si>
  <si>
    <t>一级指标</t>
  </si>
  <si>
    <t>二级指标</t>
  </si>
  <si>
    <t>三级指标</t>
  </si>
  <si>
    <t>指标性质</t>
  </si>
  <si>
    <t>指标值</t>
  </si>
  <si>
    <t>度量单位</t>
  </si>
  <si>
    <t>指标属性</t>
  </si>
  <si>
    <t>指标内容</t>
  </si>
  <si>
    <t>该项目的实施为经开公安分局在辖区内开展刑事执法、行政执法、治安管理、服务群众及群防群治等工作提供日常公用及办案经费。</t>
  </si>
  <si>
    <t>产出指标</t>
  </si>
  <si>
    <t>数量指标</t>
  </si>
  <si>
    <t>补助人员数量</t>
  </si>
  <si>
    <t>&gt;=</t>
  </si>
  <si>
    <t>85</t>
  </si>
  <si>
    <t>%</t>
  </si>
  <si>
    <t>定量指标</t>
  </si>
  <si>
    <t>项目资金下达的测算人员数</t>
  </si>
  <si>
    <t>质量指标</t>
  </si>
  <si>
    <t>质量达标率</t>
  </si>
  <si>
    <t>=</t>
  </si>
  <si>
    <t>100</t>
  </si>
  <si>
    <t>实际下达资金数</t>
  </si>
  <si>
    <t>时效指标</t>
  </si>
  <si>
    <t>资金兑付及时率</t>
  </si>
  <si>
    <t>项目资金拨付时间</t>
  </si>
  <si>
    <t>效益指标</t>
  </si>
  <si>
    <t>经济效益</t>
  </si>
  <si>
    <t>收益人员数量</t>
  </si>
  <si>
    <t>260</t>
  </si>
  <si>
    <t>实际使用人员数量</t>
  </si>
  <si>
    <t>可持续影响</t>
  </si>
  <si>
    <t>项目持续发挥作用的期限</t>
  </si>
  <si>
    <t>年</t>
  </si>
  <si>
    <t>资金使用发挥的持续时间</t>
  </si>
  <si>
    <t>满意度指标</t>
  </si>
  <si>
    <t>服务对象满意度</t>
  </si>
  <si>
    <t>辖区群众</t>
  </si>
  <si>
    <t>95</t>
  </si>
  <si>
    <t>辖区人民群众满意度</t>
  </si>
  <si>
    <t>为满足分局移动警务核查的需要支付移动及电信公司通信服务费</t>
  </si>
  <si>
    <t>购置设备数量</t>
  </si>
  <si>
    <t>台（套）</t>
  </si>
  <si>
    <t>反映购置数量完成情况。</t>
  </si>
  <si>
    <t>设备利用率</t>
  </si>
  <si>
    <t>90</t>
  </si>
  <si>
    <t>反映设备利用情况。
设备利用率=（投入使用设备数/购置设备总数）*100%。</t>
  </si>
  <si>
    <t>信息数据安全</t>
  </si>
  <si>
    <t>反映信息系统相关数据安全的保障情况。</t>
  </si>
  <si>
    <t>正常使用年限</t>
  </si>
  <si>
    <t>反映系统正常使用期限。</t>
  </si>
  <si>
    <t>使用人员满意度</t>
  </si>
  <si>
    <t>反映使用对象对信息系统使用的满意度。
使用人员满意度=（对信息系统满意的使用人员/问卷调查人数）*100%</t>
  </si>
  <si>
    <t>该项目的实施解决了经开公安分局无业务技术用房的实际，为经开公安分局业务技术用房建设资金提供了一定的保障。</t>
  </si>
  <si>
    <t>使用面积</t>
  </si>
  <si>
    <t>6000</t>
  </si>
  <si>
    <t>平方米</t>
  </si>
  <si>
    <t>项目资金下达的测算的面积数</t>
  </si>
  <si>
    <t>社会效益</t>
  </si>
  <si>
    <t>实际收益人员数量</t>
  </si>
  <si>
    <t>公安干警</t>
  </si>
  <si>
    <t>办公用房</t>
  </si>
  <si>
    <t>该项目的实施为经开公安分局在严格履职，严厉打击各类刑事、行政违法行为过程中，投送看守所、治安拘留所犯罪嫌疑人所需经费提供了保障。</t>
  </si>
  <si>
    <t>在押人员给养费</t>
  </si>
  <si>
    <t>25</t>
  </si>
  <si>
    <t>万元</t>
  </si>
  <si>
    <t>看守所在押人员给养费</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</si>
  <si>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</si>
  <si>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</si>
  <si>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</si>
  <si>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</si>
  <si>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</si>
  <si>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80</t>
  </si>
  <si>
    <t>调查满意度</t>
  </si>
  <si>
    <t>该项目的实施确保经开公安分局在辖区内建设的人脸识别系统及卡口设备正常运转。</t>
  </si>
  <si>
    <t>卡口数量</t>
  </si>
  <si>
    <t>个</t>
  </si>
  <si>
    <t>项目资金下达的租用费数量</t>
  </si>
  <si>
    <t>项目资金拨付数额</t>
  </si>
  <si>
    <t>人脸识别系统卡口租用</t>
  </si>
  <si>
    <t>社会公众满意度调查数据</t>
  </si>
  <si>
    <t>曲靖市公安局经济技术开发区分局是为适应国家级曲靖经济技术开发区升级转型而设立的一个新机构，其主要职责是负责托管的麒麟区西城街道、翠峰街道、马龙县通泉镇大海哨居委会共150平方公里区域内的刑事执法、行政执法、治安管理、服务群众及群防群治等工作。</t>
  </si>
  <si>
    <t>补助单位数量</t>
  </si>
  <si>
    <t>家</t>
  </si>
  <si>
    <t>项目资金下达的测算单位数</t>
  </si>
  <si>
    <t>收益单位数量</t>
  </si>
  <si>
    <t>实际使用单位数量</t>
  </si>
  <si>
    <t>辖区人民群众</t>
  </si>
  <si>
    <t>该项目的实施确保经开公安分局在辖区内建设的城市报警与监控系统设备正常运转。</t>
  </si>
  <si>
    <t>400</t>
  </si>
  <si>
    <t>该项目的实施为经开公安分局翠峰派出所筹建工作所需办公地点装修改造资金提供了保障。</t>
  </si>
  <si>
    <t>装修面积</t>
  </si>
  <si>
    <t>2500</t>
  </si>
  <si>
    <t>平方米/公里/立方/亩等</t>
  </si>
  <si>
    <t>反映修缮工程量完成情况。</t>
  </si>
  <si>
    <t>装修工程完成率</t>
  </si>
  <si>
    <t>反映装修工程完成情况。</t>
  </si>
  <si>
    <t>竣工验收合格率</t>
  </si>
  <si>
    <t>&gt;</t>
  </si>
  <si>
    <t>反映项目验收情况。
竣工验收合格率=（验收合格单元工程数量/完工单元工程总数）×100%。</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</si>
  <si>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</si>
  <si>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</si>
  <si>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</si>
  <si>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</si>
  <si>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预算05-3表</t>
  </si>
  <si>
    <t>项目支出绩效目标表（另文下达）</t>
  </si>
  <si>
    <t>单位名称：曲靖市公安局经济技术开发区分局</t>
  </si>
  <si>
    <t>说明：曲靖市公安局经济技术开发区分局2025年度无另文下达的项目支出，故此表为空。</t>
  </si>
  <si>
    <t>预算06表</t>
  </si>
  <si>
    <t>政府性基金预算支出预算表</t>
  </si>
  <si>
    <t>单位名称：预算科</t>
  </si>
  <si>
    <t>单位名称</t>
  </si>
  <si>
    <t>本年政府性基金预算支出</t>
  </si>
  <si>
    <t>说明：曲靖市公安局经济技术开发区分局2025年度无政府性基金预算支出，故此表为空。</t>
  </si>
  <si>
    <t>预算07表</t>
  </si>
  <si>
    <t>国有资本经营预算支出预算表</t>
  </si>
  <si>
    <t>本年国有资本经营预算支出</t>
  </si>
  <si>
    <t>说明：曲靖市公安局经济技术开发区分局2025年度无国有资本经营预算支出，故此表为空。</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</si>
  <si>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</si>
  <si>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</si>
  <si>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</si>
  <si>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</si>
  <si>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</si>
  <si>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</si>
  <si>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</si>
  <si>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</si>
  <si>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</si>
  <si>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</si>
  <si>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</si>
  <si>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说明：曲靖市公安局经济技术开发区分局2025年度无部门政府采购预算，故此表为空。</t>
  </si>
  <si>
    <t>预算08-2表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</si>
  <si>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</si>
  <si>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</si>
  <si>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</si>
  <si>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</si>
  <si>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</si>
  <si>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</si>
  <si>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</si>
  <si>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</si>
  <si>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</si>
  <si>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说明：曲靖市公安局经济技术开发区分局2025年度无政府购买服务预算安排支出，故此表为空。</t>
  </si>
  <si>
    <t>预算09-1表</t>
  </si>
  <si>
    <t>区对下转移支付预算表</t>
  </si>
  <si>
    <t>单位名称（项目）</t>
  </si>
  <si>
    <t>地区</t>
  </si>
  <si>
    <t>政府性基金</t>
  </si>
  <si>
    <t>翠峰街道</t>
  </si>
  <si>
    <t>西城街道</t>
  </si>
  <si>
    <t>说明：曲靖市公安局经济技术开发区分局2025年度无区对下转移支付支出，故此表为空。</t>
  </si>
  <si>
    <t>预算09-2表</t>
  </si>
  <si>
    <t>区对下转移支付绩效目标表</t>
  </si>
  <si>
    <t>预算10表</t>
  </si>
  <si>
    <t>新增资产配置表</t>
  </si>
  <si>
    <t>资产类别</t>
  </si>
  <si>
    <t>资产分类代码.名称</t>
  </si>
  <si>
    <t>资产名称</t>
  </si>
  <si>
    <t>计量单位</t>
  </si>
  <si>
    <t>财政部门批复数（元）</t>
  </si>
  <si>
    <t>单价</t>
  </si>
  <si>
    <t>金额</t>
  </si>
  <si>
    <t>说明：曲靖市公安局经济技术开发区分局2025年度无新增资产配置支出，故此表为空。</t>
  </si>
  <si>
    <t>预算11表</t>
  </si>
  <si>
    <t>上级补助项目支出预算表</t>
  </si>
  <si>
    <t>上级补助</t>
  </si>
  <si>
    <t>说明：曲靖市公安局经济技术开发区分局2025年度无上级补助项目支出，故此表为空。</t>
  </si>
  <si>
    <t>预算12表</t>
  </si>
  <si>
    <t>部门项目中期规划预算表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</si>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</sst>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52">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32"/>
      <color rgb="FF000000"/>
      <name val="宋体"/>
      <charset val="134"/>
    </font>
    <font>
      <sz val="22"/>
      <color rgb="FF000000"/>
      <name val="方正小标宋简体"/>
      <charset val="134"/>
    </font>
    <font>
      <sz val="23"/>
      <color rgb="FF000000"/>
      <name val="方正小标宋简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10"/>
      <color rgb="FF000000"/>
      <name val="Arial"/>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Microsoft YaHei UI"/>
      <charset val="134"/>
    </font>
    <font>
      <sz val="9"/>
      <name val="宋体"/>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5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2"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3" borderId="20" applyNumberFormat="0" applyAlignment="0" applyProtection="0">
      <alignment vertical="center"/>
    </xf>
    <xf numFmtId="0" fontId="39" fillId="4" borderId="21" applyNumberFormat="0" applyAlignment="0" applyProtection="0">
      <alignment vertical="center"/>
    </xf>
    <xf numFmtId="0" fontId="40" fillId="4" borderId="20" applyNumberFormat="0" applyAlignment="0" applyProtection="0">
      <alignment vertical="center"/>
    </xf>
    <xf numFmtId="0" fontId="41" fillId="5"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1" fillId="0" borderId="0"/>
    <xf numFmtId="0" fontId="29" fillId="0" borderId="4">
      <alignment horizontal="center" vertical="center"/>
    </xf>
    <xf numFmtId="0" fontId="29" fillId="0" borderId="4">
      <alignment horizontal="center" vertical="center"/>
      <protection locked="0"/>
    </xf>
    <xf numFmtId="0" fontId="2" fillId="0" borderId="0">
      <alignment horizontal="center" vertical="top"/>
    </xf>
    <xf numFmtId="0" fontId="27" fillId="0" borderId="0">
      <alignment horizontal="center" vertical="center"/>
    </xf>
    <xf numFmtId="0" fontId="4" fillId="0" borderId="7">
      <alignment horizontal="center" vertical="center"/>
    </xf>
    <xf numFmtId="4" fontId="3" fillId="0" borderId="1">
      <alignment horizontal="right" vertical="center"/>
    </xf>
    <xf numFmtId="4" fontId="3" fillId="0" borderId="1">
      <alignment horizontal="right" vertical="center"/>
      <protection locked="0"/>
    </xf>
    <xf numFmtId="4" fontId="3" fillId="0" borderId="15">
      <alignment horizontal="right" vertical="center"/>
      <protection locked="0"/>
    </xf>
    <xf numFmtId="4" fontId="29" fillId="0" borderId="15">
      <alignment horizontal="right" vertical="center"/>
    </xf>
    <xf numFmtId="4" fontId="3" fillId="0" borderId="15">
      <alignment horizontal="right" vertical="center"/>
    </xf>
    <xf numFmtId="0" fontId="6" fillId="0" borderId="0">
      <alignment horizontal="center" vertical="center"/>
    </xf>
    <xf numFmtId="0" fontId="29" fillId="0" borderId="1">
      <alignment horizontal="center" vertical="center"/>
    </xf>
    <xf numFmtId="0" fontId="3" fillId="0" borderId="0">
      <alignment horizontal="right"/>
    </xf>
    <xf numFmtId="4" fontId="29" fillId="0" borderId="1">
      <alignment horizontal="right" vertical="center"/>
    </xf>
    <xf numFmtId="0" fontId="3" fillId="0" borderId="1">
      <alignment horizontal="right" vertical="center"/>
    </xf>
    <xf numFmtId="4" fontId="29" fillId="0" borderId="1">
      <alignment horizontal="right" vertical="center"/>
      <protection locked="0"/>
    </xf>
    <xf numFmtId="0" fontId="49" fillId="0" borderId="0">
      <alignment vertical="top"/>
      <protection locked="0"/>
    </xf>
    <xf numFmtId="0" fontId="1" fillId="0" borderId="6">
      <alignment horizontal="center" vertical="center"/>
      <protection locked="0"/>
    </xf>
    <xf numFmtId="0" fontId="1" fillId="0" borderId="16">
      <alignment horizontal="center" vertical="center"/>
      <protection locked="0"/>
    </xf>
    <xf numFmtId="0" fontId="1" fillId="0" borderId="1">
      <alignment horizontal="center" vertical="center"/>
      <protection locked="0"/>
    </xf>
    <xf numFmtId="0" fontId="3" fillId="0" borderId="0">
      <alignment vertical="top"/>
      <protection locked="0"/>
    </xf>
    <xf numFmtId="0" fontId="3" fillId="0" borderId="0">
      <alignment horizontal="left" vertical="center"/>
    </xf>
    <xf numFmtId="0" fontId="1" fillId="0" borderId="16">
      <alignment horizontal="center" vertical="center" wrapText="1"/>
    </xf>
    <xf numFmtId="0" fontId="1" fillId="0" borderId="14">
      <alignment horizontal="center" vertical="center" wrapText="1"/>
      <protection locked="0"/>
    </xf>
    <xf numFmtId="0" fontId="1" fillId="0" borderId="7">
      <alignment horizontal="center" vertical="center" wrapText="1"/>
    </xf>
    <xf numFmtId="0" fontId="1" fillId="0" borderId="14">
      <alignment horizontal="center" vertical="center" wrapText="1"/>
    </xf>
    <xf numFmtId="0" fontId="1" fillId="0" borderId="13">
      <alignment horizontal="center" vertical="center" wrapText="1"/>
      <protection locked="0"/>
    </xf>
    <xf numFmtId="0" fontId="1" fillId="0" borderId="14">
      <alignment horizontal="center" vertical="center"/>
      <protection locked="0"/>
    </xf>
    <xf numFmtId="0" fontId="1" fillId="0" borderId="4">
      <alignment horizontal="center" vertical="center"/>
      <protection locked="0"/>
    </xf>
    <xf numFmtId="3" fontId="1" fillId="0" borderId="4">
      <alignment horizontal="center" vertical="center"/>
    </xf>
    <xf numFmtId="4" fontId="3" fillId="0" borderId="4">
      <alignment horizontal="right" vertical="center"/>
      <protection locked="0"/>
    </xf>
    <xf numFmtId="3" fontId="1" fillId="0" borderId="14">
      <alignment horizontal="center" vertical="center"/>
    </xf>
    <xf numFmtId="0" fontId="4" fillId="0" borderId="5">
      <alignment horizontal="center" vertical="center"/>
    </xf>
    <xf numFmtId="4" fontId="3" fillId="0" borderId="14">
      <alignment horizontal="right" vertical="center"/>
      <protection locked="0"/>
    </xf>
    <xf numFmtId="0" fontId="3" fillId="0" borderId="14">
      <alignment horizontal="right" vertical="center"/>
      <protection locked="0"/>
    </xf>
    <xf numFmtId="0" fontId="3" fillId="0" borderId="0">
      <alignment horizontal="right" wrapText="1"/>
      <protection locked="0"/>
    </xf>
    <xf numFmtId="0" fontId="1" fillId="0" borderId="12">
      <alignment horizontal="center" vertical="center" wrapText="1"/>
    </xf>
    <xf numFmtId="0" fontId="3" fillId="0" borderId="14">
      <alignment horizontal="righ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49" fillId="0" borderId="0">
      <alignment vertical="top"/>
      <protection locked="0"/>
    </xf>
    <xf numFmtId="0" fontId="4" fillId="0" borderId="2">
      <alignment horizontal="center" vertical="center"/>
    </xf>
    <xf numFmtId="0" fontId="4" fillId="0" borderId="4">
      <alignment horizontal="center" vertical="center"/>
    </xf>
    <xf numFmtId="0" fontId="3" fillId="0" borderId="1">
      <alignment horizontal="left" vertical="center"/>
    </xf>
    <xf numFmtId="0" fontId="3" fillId="0" borderId="4">
      <alignment horizontal="left" vertical="center"/>
    </xf>
    <xf numFmtId="0" fontId="1" fillId="0" borderId="1"/>
    <xf numFmtId="176" fontId="50" fillId="0" borderId="1">
      <alignment horizontal="right" vertical="center"/>
    </xf>
    <xf numFmtId="177" fontId="50" fillId="0" borderId="1">
      <alignment horizontal="right" vertical="center"/>
    </xf>
    <xf numFmtId="178" fontId="50" fillId="0" borderId="1">
      <alignment horizontal="right" vertical="center"/>
    </xf>
    <xf numFmtId="179" fontId="50" fillId="0" borderId="1">
      <alignment horizontal="right" vertical="center"/>
    </xf>
    <xf numFmtId="179" fontId="50" fillId="0" borderId="1">
      <alignment horizontal="right" vertical="center"/>
    </xf>
    <xf numFmtId="10" fontId="50" fillId="0" borderId="1">
      <alignment horizontal="right" vertical="center"/>
    </xf>
    <xf numFmtId="49" fontId="50" fillId="0" borderId="1">
      <alignment horizontal="left" vertical="center" wrapText="1"/>
    </xf>
    <xf numFmtId="180" fontId="50" fillId="0" borderId="1">
      <alignment horizontal="right" vertical="center"/>
    </xf>
    <xf numFmtId="0" fontId="1" fillId="0" borderId="0"/>
    <xf numFmtId="0" fontId="2" fillId="0" borderId="0">
      <alignment horizontal="center" vertical="center"/>
    </xf>
    <xf numFmtId="0" fontId="4" fillId="0" borderId="0"/>
    <xf numFmtId="0" fontId="1" fillId="0" borderId="12">
      <alignment horizontal="center" vertical="center" wrapText="1"/>
      <protection locked="0"/>
    </xf>
    <xf numFmtId="0" fontId="1" fillId="0" borderId="13">
      <alignment horizontal="center" vertical="center" wrapText="1"/>
    </xf>
    <xf numFmtId="0" fontId="1" fillId="0" borderId="14">
      <alignment horizontal="center" vertical="center"/>
    </xf>
    <xf numFmtId="0" fontId="1" fillId="0" borderId="1">
      <alignment horizontal="center" vertical="center"/>
    </xf>
    <xf numFmtId="0" fontId="3" fillId="0" borderId="7">
      <alignment horizontal="right" vertical="center"/>
      <protection locked="0"/>
    </xf>
    <xf numFmtId="0" fontId="1" fillId="0" borderId="6">
      <alignment horizontal="center" vertical="center" wrapText="1"/>
      <protection locked="0"/>
    </xf>
    <xf numFmtId="0" fontId="6" fillId="0" borderId="0">
      <alignment horizontal="center" vertical="center"/>
      <protection locked="0"/>
    </xf>
    <xf numFmtId="0" fontId="1" fillId="0" borderId="6">
      <alignment horizontal="center" vertical="center" wrapText="1"/>
    </xf>
    <xf numFmtId="3" fontId="1" fillId="0" borderId="5">
      <alignment horizontal="center" vertical="center"/>
    </xf>
    <xf numFmtId="3" fontId="1" fillId="0" borderId="1">
      <alignment horizontal="center" vertical="center"/>
    </xf>
    <xf numFmtId="0" fontId="1" fillId="0" borderId="0">
      <protection locked="0"/>
    </xf>
    <xf numFmtId="0" fontId="2" fillId="0" borderId="0">
      <alignment horizontal="center" vertical="center"/>
      <protection locked="0"/>
    </xf>
    <xf numFmtId="0" fontId="4" fillId="0" borderId="0">
      <protection locked="0"/>
    </xf>
    <xf numFmtId="0" fontId="3" fillId="0" borderId="0">
      <alignment horizontal="left" vertical="center"/>
    </xf>
    <xf numFmtId="0" fontId="1" fillId="0" borderId="2">
      <alignment horizontal="center" vertical="center" wrapText="1"/>
      <protection locked="0"/>
    </xf>
    <xf numFmtId="0" fontId="1" fillId="0" borderId="3">
      <alignment horizontal="center" vertical="center" wrapText="1"/>
    </xf>
    <xf numFmtId="0" fontId="1" fillId="0" borderId="4">
      <alignment horizontal="center" vertical="center"/>
    </xf>
    <xf numFmtId="0" fontId="1" fillId="0" borderId="5">
      <alignment horizontal="center" vertical="center"/>
    </xf>
    <xf numFmtId="0" fontId="3" fillId="0" borderId="1">
      <alignment horizontal="left" vertical="center" wrapText="1"/>
    </xf>
    <xf numFmtId="0" fontId="3" fillId="0" borderId="5">
      <alignment horizontal="center" vertical="center"/>
      <protection locked="0"/>
    </xf>
    <xf numFmtId="0" fontId="1" fillId="0" borderId="0"/>
    <xf numFmtId="0" fontId="3" fillId="0" borderId="5">
      <alignment horizontal="center" vertical="center" wrapText="1"/>
      <protection locked="0"/>
    </xf>
    <xf numFmtId="0" fontId="4" fillId="0" borderId="0">
      <alignment horizontal="left" vertical="center"/>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wrapText="1"/>
      <protection locked="0"/>
    </xf>
    <xf numFmtId="0" fontId="4" fillId="0" borderId="0"/>
    <xf numFmtId="0" fontId="2" fillId="0" borderId="0">
      <alignment horizontal="center" vertical="center"/>
    </xf>
    <xf numFmtId="0" fontId="4" fillId="0" borderId="5">
      <alignment horizontal="center" vertical="center"/>
    </xf>
    <xf numFmtId="0" fontId="4" fillId="0" borderId="2">
      <alignment horizontal="center" vertical="center"/>
    </xf>
    <xf numFmtId="0" fontId="4" fillId="0" borderId="4">
      <alignment horizontal="center" vertical="center"/>
    </xf>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0"/>
    <xf numFmtId="0" fontId="2" fillId="0" borderId="0">
      <alignment horizontal="center" vertical="center"/>
    </xf>
    <xf numFmtId="0" fontId="4" fillId="0" borderId="0"/>
    <xf numFmtId="0" fontId="4" fillId="0" borderId="12">
      <alignment horizontal="center" vertical="center" wrapText="1"/>
    </xf>
    <xf numFmtId="0" fontId="4" fillId="0" borderId="13">
      <alignment horizontal="center" vertical="center" wrapText="1"/>
    </xf>
    <xf numFmtId="0" fontId="4" fillId="0" borderId="14">
      <alignment horizontal="center" vertical="center" wrapText="1"/>
    </xf>
    <xf numFmtId="0" fontId="4" fillId="0" borderId="14">
      <alignment horizontal="center" vertical="center"/>
    </xf>
    <xf numFmtId="0" fontId="3" fillId="0" borderId="14">
      <alignment horizontal="left" vertical="center" wrapText="1"/>
    </xf>
    <xf numFmtId="0" fontId="3" fillId="0" borderId="16">
      <alignment horizontal="left" vertical="center"/>
    </xf>
    <xf numFmtId="0" fontId="3" fillId="0" borderId="14">
      <alignment horizontal="right" vertical="center"/>
    </xf>
    <xf numFmtId="0" fontId="3" fillId="0" borderId="14">
      <alignment horizontal="right" vertical="center"/>
      <protection locked="0"/>
    </xf>
    <xf numFmtId="0" fontId="6" fillId="0" borderId="0">
      <alignment horizontal="center" vertical="center" wrapText="1"/>
    </xf>
    <xf numFmtId="0" fontId="4" fillId="0" borderId="6">
      <alignment horizontal="center" vertical="center" wrapText="1"/>
    </xf>
    <xf numFmtId="0" fontId="4" fillId="0" borderId="14">
      <alignment horizontal="center" vertical="center"/>
      <protection locked="0"/>
    </xf>
    <xf numFmtId="0" fontId="2" fillId="0" borderId="0">
      <alignment horizontal="center" vertical="center"/>
      <protection locked="0"/>
    </xf>
    <xf numFmtId="0" fontId="4" fillId="0" borderId="6">
      <alignment horizontal="center" vertical="center" wrapText="1"/>
      <protection locked="0"/>
    </xf>
    <xf numFmtId="0" fontId="4" fillId="0" borderId="13">
      <alignment horizontal="center" vertical="center" wrapText="1"/>
      <protection locked="0"/>
    </xf>
    <xf numFmtId="0" fontId="4" fillId="0" borderId="14">
      <alignment horizontal="center" vertical="center" wrapText="1"/>
      <protection locked="0"/>
    </xf>
    <xf numFmtId="0" fontId="4" fillId="0" borderId="16">
      <alignment horizontal="center" vertical="center" wrapText="1"/>
    </xf>
    <xf numFmtId="0" fontId="3" fillId="0" borderId="0">
      <alignment horizontal="right" vertical="center"/>
      <protection locked="0"/>
    </xf>
    <xf numFmtId="0" fontId="3" fillId="0" borderId="0">
      <alignment horizontal="right"/>
      <protection locked="0"/>
    </xf>
    <xf numFmtId="0" fontId="3" fillId="0" borderId="0">
      <alignment horizontal="left" vertical="center"/>
    </xf>
    <xf numFmtId="0" fontId="4" fillId="0" borderId="6">
      <alignment horizontal="center" vertical="center"/>
      <protection locked="0"/>
    </xf>
    <xf numFmtId="0" fontId="4" fillId="0" borderId="16">
      <alignment horizontal="center" vertical="center"/>
      <protection locked="0"/>
    </xf>
    <xf numFmtId="0" fontId="4" fillId="0" borderId="1">
      <alignment horizontal="center" vertical="center" wrapText="1"/>
      <protection locked="0"/>
    </xf>
    <xf numFmtId="0" fontId="4" fillId="0" borderId="16">
      <alignment horizontal="center" vertical="center" wrapText="1"/>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4" fillId="0" borderId="4">
      <alignment horizontal="center" vertical="center"/>
    </xf>
    <xf numFmtId="0" fontId="3" fillId="0" borderId="15">
      <alignment horizontal="center" vertical="center"/>
    </xf>
    <xf numFmtId="0" fontId="1" fillId="0" borderId="0"/>
    <xf numFmtId="0" fontId="4" fillId="0" borderId="14">
      <alignment horizontal="center" vertical="center"/>
    </xf>
    <xf numFmtId="0" fontId="3" fillId="0" borderId="14">
      <alignment horizontal="left" vertical="center" wrapText="1"/>
    </xf>
    <xf numFmtId="0" fontId="1" fillId="0" borderId="14">
      <alignment horizontal="center" vertical="center" wrapText="1"/>
    </xf>
    <xf numFmtId="0" fontId="4" fillId="0" borderId="0">
      <alignment wrapText="1"/>
    </xf>
    <xf numFmtId="0" fontId="4" fillId="0" borderId="12">
      <alignment horizontal="center" vertical="center"/>
    </xf>
    <xf numFmtId="0" fontId="4" fillId="0" borderId="0"/>
    <xf numFmtId="0" fontId="4" fillId="0" borderId="6">
      <alignment horizontal="center" vertical="center"/>
    </xf>
    <xf numFmtId="0" fontId="4" fillId="0" borderId="7">
      <alignment horizontal="center" vertical="center"/>
    </xf>
    <xf numFmtId="3" fontId="4" fillId="0" borderId="14">
      <alignment horizontal="center" vertical="center"/>
      <protection locked="0"/>
    </xf>
    <xf numFmtId="0" fontId="2" fillId="0" borderId="0">
      <alignment horizontal="center" vertical="center"/>
    </xf>
    <xf numFmtId="3" fontId="4" fillId="0" borderId="14">
      <alignment horizontal="center" vertical="center"/>
    </xf>
    <xf numFmtId="0" fontId="4" fillId="0" borderId="14">
      <alignment horizontal="center" vertical="center"/>
      <protection locked="0"/>
    </xf>
    <xf numFmtId="0" fontId="1" fillId="0" borderId="12">
      <alignment horizontal="center" vertical="center"/>
    </xf>
    <xf numFmtId="0" fontId="1" fillId="0" borderId="12">
      <alignment horizontal="center" vertical="center" wrapText="1"/>
    </xf>
    <xf numFmtId="0" fontId="4" fillId="0" borderId="12">
      <alignment horizontal="center" vertical="center" wrapText="1"/>
      <protection locked="0"/>
    </xf>
    <xf numFmtId="0" fontId="4" fillId="0" borderId="6">
      <alignment horizontal="center" vertical="center" wrapText="1"/>
    </xf>
    <xf numFmtId="0" fontId="4" fillId="0" borderId="14">
      <alignment horizontal="center" vertical="center" wrapText="1"/>
      <protection locked="0"/>
    </xf>
    <xf numFmtId="3" fontId="4" fillId="0" borderId="14">
      <alignment horizontal="center" vertical="top"/>
      <protection locked="0"/>
    </xf>
    <xf numFmtId="0" fontId="1" fillId="0" borderId="14">
      <alignment horizontal="center" vertical="top"/>
    </xf>
    <xf numFmtId="0" fontId="3" fillId="0" borderId="0">
      <alignment horizontal="left" vertical="center" wrapText="1"/>
      <protection locked="0"/>
    </xf>
    <xf numFmtId="0" fontId="3" fillId="0" borderId="0">
      <alignment horizontal="right" vertical="center"/>
    </xf>
    <xf numFmtId="0" fontId="4" fillId="0" borderId="7">
      <alignment horizontal="center" vertical="center" wrapText="1"/>
    </xf>
    <xf numFmtId="0" fontId="4" fillId="0" borderId="2">
      <alignment horizontal="center" vertical="center" wrapText="1"/>
    </xf>
    <xf numFmtId="0" fontId="4" fillId="0" borderId="4">
      <alignment horizontal="center" vertical="center"/>
    </xf>
    <xf numFmtId="0" fontId="1" fillId="0" borderId="15">
      <alignment horizontal="center" vertical="center" wrapText="1"/>
      <protection locked="0"/>
    </xf>
    <xf numFmtId="0" fontId="4" fillId="0" borderId="0">
      <alignment horizontal="left" vertical="center" wrapText="1"/>
    </xf>
    <xf numFmtId="0" fontId="4" fillId="0" borderId="12">
      <alignment horizontal="center" vertical="center" wrapText="1"/>
    </xf>
    <xf numFmtId="0" fontId="1" fillId="0" borderId="0">
      <alignment vertical="center"/>
    </xf>
    <xf numFmtId="0" fontId="26" fillId="0" borderId="0">
      <alignment horizontal="center" vertical="center"/>
    </xf>
    <xf numFmtId="0" fontId="27" fillId="0" borderId="0">
      <alignment horizontal="center" vertical="center"/>
    </xf>
    <xf numFmtId="0" fontId="4" fillId="0" borderId="7">
      <alignment horizontal="center" vertical="center"/>
    </xf>
    <xf numFmtId="0" fontId="4" fillId="0" borderId="2">
      <alignment horizontal="center" vertical="center"/>
      <protection locked="0"/>
    </xf>
    <xf numFmtId="0" fontId="4" fillId="0" borderId="4">
      <alignment horizontal="center" vertical="center" wrapText="1"/>
    </xf>
    <xf numFmtId="0" fontId="6" fillId="0" borderId="0">
      <alignment horizontal="center" vertical="center"/>
    </xf>
    <xf numFmtId="0" fontId="3" fillId="0" borderId="0">
      <alignment horizontal="right" vertical="center"/>
    </xf>
    <xf numFmtId="0" fontId="3" fillId="0" borderId="0">
      <alignment horizontal="right"/>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horizontal="left" vertical="center"/>
    </xf>
    <xf numFmtId="0" fontId="10" fillId="0" borderId="0">
      <alignment horizontal="right"/>
      <protection locked="0"/>
    </xf>
    <xf numFmtId="49" fontId="10"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1" fillId="0" borderId="0">
      <alignment horizontal="center" vertical="center"/>
      <protection locked="0"/>
    </xf>
    <xf numFmtId="0" fontId="1" fillId="0" borderId="7">
      <alignment horizontal="center" vertical="center"/>
      <protection locked="0"/>
    </xf>
    <xf numFmtId="0" fontId="1" fillId="0" borderId="0">
      <alignment horizontal="right"/>
    </xf>
    <xf numFmtId="0" fontId="11" fillId="0" borderId="0">
      <alignment horizontal="center" vertical="center"/>
    </xf>
    <xf numFmtId="0" fontId="4" fillId="0" borderId="5">
      <alignment horizontal="center" vertical="center"/>
    </xf>
    <xf numFmtId="0" fontId="11" fillId="0" borderId="0">
      <alignment horizontal="center" vertical="center" wrapText="1"/>
      <protection locked="0"/>
    </xf>
    <xf numFmtId="0" fontId="4" fillId="0" borderId="2">
      <alignment horizontal="center" vertical="center"/>
    </xf>
    <xf numFmtId="0" fontId="4" fillId="0" borderId="1">
      <alignment horizontal="center" vertical="center"/>
    </xf>
    <xf numFmtId="0" fontId="4" fillId="0" borderId="6">
      <alignment horizontal="center" vertical="center"/>
    </xf>
    <xf numFmtId="0" fontId="3" fillId="0" borderId="0">
      <alignment horizontal="right"/>
    </xf>
    <xf numFmtId="0" fontId="4" fillId="0" borderId="7">
      <alignment horizontal="center" vertical="center"/>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6">
      <alignment horizontal="center" vertical="center"/>
      <protection locked="0"/>
    </xf>
    <xf numFmtId="0" fontId="1" fillId="0" borderId="0"/>
    <xf numFmtId="0" fontId="3" fillId="0" borderId="1">
      <alignment horizontal="left" vertical="center" wrapText="1"/>
      <protection locked="0"/>
    </xf>
    <xf numFmtId="0" fontId="1" fillId="0" borderId="5">
      <alignment horizontal="center" vertical="center" wrapText="1"/>
      <protection locked="0"/>
    </xf>
    <xf numFmtId="0" fontId="1" fillId="0" borderId="0">
      <alignment vertical="top"/>
      <protection locked="0"/>
    </xf>
    <xf numFmtId="0" fontId="4" fillId="0" borderId="0">
      <alignment horizontal="left" vertical="center"/>
      <protection locked="0"/>
    </xf>
    <xf numFmtId="0" fontId="4" fillId="0" borderId="3">
      <alignment horizontal="center" vertical="center"/>
      <protection locked="0"/>
    </xf>
    <xf numFmtId="0" fontId="3" fillId="0" borderId="6">
      <alignment horizontal="left" vertical="center"/>
      <protection locked="0"/>
    </xf>
    <xf numFmtId="49" fontId="1" fillId="0" borderId="0">
      <protection locked="0"/>
    </xf>
    <xf numFmtId="0" fontId="3" fillId="0" borderId="7">
      <alignment horizontal="left" vertical="center"/>
      <protection locked="0"/>
    </xf>
    <xf numFmtId="0" fontId="1" fillId="0" borderId="0">
      <protection locked="0"/>
    </xf>
    <xf numFmtId="0" fontId="4" fillId="0" borderId="0">
      <protection locked="0"/>
    </xf>
    <xf numFmtId="0" fontId="2" fillId="0" borderId="0">
      <alignment horizontal="center" vertical="center"/>
      <protection locked="0"/>
    </xf>
    <xf numFmtId="0" fontId="4" fillId="0" borderId="5">
      <alignment horizontal="center" vertical="center"/>
      <protection locked="0"/>
    </xf>
    <xf numFmtId="0" fontId="4" fillId="0" borderId="2">
      <alignment horizontal="center" vertical="center"/>
      <protection locked="0"/>
    </xf>
    <xf numFmtId="0" fontId="4" fillId="0" borderId="6">
      <alignment horizontal="center" vertical="center"/>
      <protection locked="0"/>
    </xf>
    <xf numFmtId="0" fontId="4" fillId="0" borderId="5">
      <alignment horizontal="center" vertical="center" wrapText="1"/>
      <protection locked="0"/>
    </xf>
    <xf numFmtId="0" fontId="4" fillId="0" borderId="1">
      <alignment horizontal="center" vertical="center" wrapText="1"/>
      <protection locked="0"/>
    </xf>
    <xf numFmtId="0" fontId="2" fillId="0" borderId="0">
      <alignment horizontal="center" vertical="center"/>
    </xf>
    <xf numFmtId="0" fontId="4" fillId="0" borderId="0"/>
    <xf numFmtId="0" fontId="4" fillId="0" borderId="6">
      <alignment horizontal="center" vertical="center"/>
    </xf>
    <xf numFmtId="0" fontId="4" fillId="0" borderId="7">
      <alignment horizontal="center" vertical="center" wrapText="1"/>
      <protection locked="0"/>
    </xf>
    <xf numFmtId="0" fontId="3" fillId="0" borderId="0">
      <alignment horizontal="left" vertical="center"/>
      <protection locked="0"/>
    </xf>
    <xf numFmtId="0" fontId="4" fillId="0" borderId="4">
      <alignment horizontal="center" vertical="center" wrapText="1"/>
      <protection locked="0"/>
    </xf>
    <xf numFmtId="0" fontId="4" fillId="0" borderId="7">
      <alignment horizontal="center" vertical="center"/>
      <protection locked="0"/>
    </xf>
    <xf numFmtId="0" fontId="4" fillId="0" borderId="5">
      <alignment horizontal="center" vertical="center"/>
    </xf>
    <xf numFmtId="0" fontId="4" fillId="0" borderId="7">
      <alignment horizontal="center" vertical="center"/>
    </xf>
    <xf numFmtId="0" fontId="4" fillId="0" borderId="6">
      <alignment horizontal="center" vertical="center" wrapText="1"/>
      <protection locked="0"/>
    </xf>
    <xf numFmtId="0" fontId="1" fillId="0" borderId="1">
      <alignment horizontal="center"/>
    </xf>
    <xf numFmtId="0" fontId="3" fillId="0" borderId="0">
      <alignment horizontal="right" vertical="center"/>
      <protection locked="0"/>
    </xf>
    <xf numFmtId="0" fontId="3" fillId="0" borderId="0">
      <alignment horizontal="right"/>
      <protection locked="0"/>
    </xf>
    <xf numFmtId="0" fontId="4" fillId="0" borderId="2">
      <alignment horizontal="center" vertical="center" wrapText="1"/>
      <protection locked="0"/>
    </xf>
    <xf numFmtId="0" fontId="1" fillId="0" borderId="7">
      <alignment horizontal="center"/>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protection locked="0"/>
    </xf>
    <xf numFmtId="0" fontId="1" fillId="0" borderId="1">
      <alignment horizontal="center" vertical="center"/>
      <protection locked="0"/>
    </xf>
    <xf numFmtId="0" fontId="3" fillId="0" borderId="1">
      <alignment horizontal="left" vertical="center"/>
    </xf>
    <xf numFmtId="0" fontId="1" fillId="0" borderId="0"/>
    <xf numFmtId="0" fontId="1" fillId="0" borderId="5">
      <alignment horizontal="center"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xf>
    <xf numFmtId="0" fontId="4" fillId="0" borderId="0"/>
    <xf numFmtId="0" fontId="4" fillId="0" borderId="2">
      <alignment horizontal="center" vertical="center"/>
    </xf>
    <xf numFmtId="0" fontId="2" fillId="0" borderId="0">
      <alignment horizontal="center" vertical="center"/>
    </xf>
    <xf numFmtId="0" fontId="4" fillId="0" borderId="3">
      <alignment horizontal="center" vertical="center"/>
    </xf>
    <xf numFmtId="0" fontId="4" fillId="0" borderId="4">
      <alignment horizontal="center" vertical="center"/>
    </xf>
    <xf numFmtId="0" fontId="4" fillId="0" borderId="5">
      <alignment horizontal="center" vertical="center"/>
    </xf>
    <xf numFmtId="0" fontId="4" fillId="0" borderId="6">
      <alignment horizontal="center" vertical="center"/>
    </xf>
    <xf numFmtId="0" fontId="1" fillId="0" borderId="1">
      <alignment horizontal="center" vertical="center"/>
      <protection locked="0"/>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1" fillId="0" borderId="0">
      <alignment vertical="center"/>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2" fillId="0" borderId="0">
      <alignment horizontal="center" vertical="center"/>
    </xf>
    <xf numFmtId="0" fontId="1" fillId="0" borderId="0"/>
    <xf numFmtId="0" fontId="4" fillId="0" borderId="5">
      <alignment horizontal="center" vertical="center"/>
    </xf>
    <xf numFmtId="0" fontId="4" fillId="0" borderId="3">
      <alignment horizontal="center" vertical="center"/>
    </xf>
    <xf numFmtId="0" fontId="4" fillId="0" borderId="6">
      <alignment horizontal="center" vertical="center"/>
    </xf>
    <xf numFmtId="0" fontId="4" fillId="0" borderId="2">
      <alignment horizontal="center" vertical="center" wrapText="1"/>
    </xf>
    <xf numFmtId="0" fontId="1" fillId="0" borderId="0">
      <alignment horizontal="right" vertical="center"/>
    </xf>
    <xf numFmtId="0" fontId="4" fillId="0" borderId="0">
      <alignment horizontal="right" wrapText="1"/>
    </xf>
    <xf numFmtId="0" fontId="4" fillId="0" borderId="25">
      <alignment horizontal="center" vertical="center" wrapText="1"/>
    </xf>
    <xf numFmtId="0" fontId="7" fillId="0" borderId="0">
      <alignment horizontal="center" vertical="center" wrapText="1"/>
    </xf>
    <xf numFmtId="0" fontId="4" fillId="0" borderId="1">
      <alignment horizontal="center" vertical="center"/>
      <protection locked="0"/>
    </xf>
    <xf numFmtId="0" fontId="21" fillId="0" borderId="0">
      <alignment vertical="top"/>
    </xf>
    <xf numFmtId="0" fontId="4" fillId="0" borderId="0">
      <protection locked="0"/>
    </xf>
    <xf numFmtId="0" fontId="4" fillId="0" borderId="5">
      <alignment horizontal="center" vertical="center"/>
      <protection locked="0"/>
    </xf>
    <xf numFmtId="0" fontId="4" fillId="0" borderId="0"/>
    <xf numFmtId="0" fontId="4" fillId="0" borderId="0">
      <alignment horizontal="right" vertical="center"/>
      <protection locked="0"/>
    </xf>
    <xf numFmtId="0" fontId="3" fillId="0" borderId="0">
      <alignment horizontal="right" vertical="center"/>
      <protection locked="0"/>
    </xf>
    <xf numFmtId="0" fontId="4" fillId="0" borderId="0">
      <alignment horizontal="left" vertical="center" wrapText="1"/>
    </xf>
    <xf numFmtId="0" fontId="1" fillId="0" borderId="1">
      <alignment horizontal="center"/>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7" fillId="0" borderId="0">
      <alignment horizontal="center" vertical="center"/>
    </xf>
    <xf numFmtId="0" fontId="4" fillId="0" borderId="0">
      <alignment wrapText="1"/>
    </xf>
    <xf numFmtId="0" fontId="1" fillId="0" borderId="0">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2" fillId="0" borderId="0">
      <alignment horizontal="center" vertical="center"/>
    </xf>
    <xf numFmtId="0" fontId="1" fillId="0" borderId="0">
      <alignment vertical="center"/>
    </xf>
    <xf numFmtId="0" fontId="4" fillId="0" borderId="1">
      <alignment horizontal="center" vertical="center" wrapText="1"/>
      <protection locked="0"/>
    </xf>
    <xf numFmtId="0" fontId="3" fillId="0" borderId="1">
      <alignment horizontal="center" vertical="center" wrapText="1"/>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1" fillId="0" borderId="0"/>
    <xf numFmtId="0" fontId="1" fillId="0" borderId="5">
      <alignment horizontal="center" vertical="center" wrapText="1"/>
      <protection locked="0"/>
    </xf>
    <xf numFmtId="0" fontId="1" fillId="0" borderId="0">
      <alignment vertical="top"/>
    </xf>
    <xf numFmtId="0" fontId="4" fillId="0" borderId="0">
      <alignment horizontal="left" vertical="center"/>
    </xf>
    <xf numFmtId="0" fontId="4" fillId="0" borderId="2">
      <alignment horizontal="center" vertical="center" wrapText="1"/>
    </xf>
    <xf numFmtId="0" fontId="4" fillId="0" borderId="4">
      <alignment horizontal="center" vertical="center"/>
    </xf>
    <xf numFmtId="0" fontId="3" fillId="0" borderId="6">
      <alignment horizontal="left" vertical="center"/>
    </xf>
    <xf numFmtId="0" fontId="3" fillId="0" borderId="1">
      <alignment horizontal="left" vertical="center" wrapText="1"/>
      <protection locked="0"/>
    </xf>
    <xf numFmtId="0" fontId="3" fillId="0" borderId="1">
      <alignment horizontal="left" vertical="center" wrapText="1"/>
    </xf>
    <xf numFmtId="0" fontId="2" fillId="0" borderId="0">
      <alignment horizontal="center" vertical="center"/>
    </xf>
    <xf numFmtId="49" fontId="1" fillId="0" borderId="0"/>
    <xf numFmtId="0" fontId="4" fillId="0" borderId="3">
      <alignment horizontal="center" vertical="center" wrapText="1"/>
    </xf>
    <xf numFmtId="0" fontId="4" fillId="0" borderId="4">
      <alignment horizontal="center" vertical="center" wrapText="1"/>
    </xf>
    <xf numFmtId="0" fontId="3" fillId="0" borderId="7">
      <alignment horizontal="left" vertical="center"/>
    </xf>
    <xf numFmtId="0" fontId="4" fillId="0" borderId="0"/>
    <xf numFmtId="0" fontId="4" fillId="0" borderId="2">
      <alignment horizontal="center" vertical="center"/>
    </xf>
    <xf numFmtId="0" fontId="4" fillId="0" borderId="5">
      <alignment horizontal="center" vertical="center"/>
    </xf>
    <xf numFmtId="0" fontId="4" fillId="0" borderId="25">
      <alignment horizontal="center" vertical="center"/>
    </xf>
    <xf numFmtId="0" fontId="3" fillId="0" borderId="0">
      <alignment horizontal="left" vertical="center"/>
      <protection locked="0"/>
    </xf>
    <xf numFmtId="0" fontId="4" fillId="0" borderId="15">
      <alignment horizontal="center" vertical="center" wrapText="1"/>
      <protection locked="0"/>
    </xf>
    <xf numFmtId="0" fontId="4" fillId="0" borderId="1">
      <alignment horizontal="center" vertical="center" wrapText="1"/>
    </xf>
    <xf numFmtId="0" fontId="4" fillId="0" borderId="6">
      <alignment horizontal="center" vertical="center"/>
    </xf>
    <xf numFmtId="0" fontId="4" fillId="0" borderId="12">
      <alignment horizontal="center" vertical="center"/>
    </xf>
    <xf numFmtId="0" fontId="4" fillId="0" borderId="14">
      <alignment horizontal="center" vertical="center"/>
    </xf>
    <xf numFmtId="0" fontId="1" fillId="0" borderId="1">
      <alignment horizontal="center" vertical="center"/>
      <protection locked="0"/>
    </xf>
    <xf numFmtId="0" fontId="4" fillId="0" borderId="7">
      <alignment horizontal="center" vertical="center"/>
    </xf>
    <xf numFmtId="0" fontId="4" fillId="0" borderId="2">
      <alignment horizontal="center" vertical="center" wrapText="1"/>
      <protection locked="0"/>
    </xf>
    <xf numFmtId="0" fontId="3" fillId="0" borderId="0">
      <alignment horizontal="right" vertical="center"/>
    </xf>
    <xf numFmtId="0" fontId="3" fillId="0" borderId="0">
      <alignment horizontal="right"/>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1" fillId="0" borderId="0">
      <alignment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4" fillId="0" borderId="6">
      <alignment horizontal="center" vertical="center" wrapText="1"/>
    </xf>
    <xf numFmtId="0" fontId="3" fillId="0" borderId="0">
      <alignment horizontal="right" vertical="center"/>
    </xf>
    <xf numFmtId="0" fontId="4" fillId="0" borderId="7">
      <alignment horizontal="center" vertical="center" wrapText="1"/>
    </xf>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1" fillId="0" borderId="0">
      <alignment horizontal="center" wrapText="1"/>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9" fillId="0" borderId="5">
      <alignment horizontal="center" vertical="center" wrapText="1"/>
    </xf>
    <xf numFmtId="0" fontId="4" fillId="0" borderId="6">
      <alignment horizontal="center" vertical="center"/>
    </xf>
    <xf numFmtId="0" fontId="18" fillId="0" borderId="0">
      <alignment horizontal="center" vertical="center" wrapText="1"/>
    </xf>
    <xf numFmtId="0" fontId="4" fillId="0" borderId="7">
      <alignment horizontal="center" vertical="center"/>
    </xf>
    <xf numFmtId="0" fontId="3" fillId="0" borderId="0">
      <alignment horizontal="right"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9" fillId="0" borderId="1">
      <alignment horizontal="center" vertical="center" wrapText="1"/>
    </xf>
    <xf numFmtId="0" fontId="4" fillId="0" borderId="2">
      <alignment horizontal="center" vertical="center"/>
    </xf>
    <xf numFmtId="49" fontId="1" fillId="0" borderId="0"/>
    <xf numFmtId="0" fontId="4" fillId="0" borderId="2">
      <alignment horizontal="center" vertical="center"/>
      <protection locked="0"/>
    </xf>
    <xf numFmtId="0" fontId="4" fillId="0" borderId="4">
      <alignment horizontal="center" vertical="center"/>
    </xf>
    <xf numFmtId="0" fontId="1" fillId="0" borderId="0">
      <alignment vertical="top"/>
    </xf>
    <xf numFmtId="0" fontId="4" fillId="0" borderId="5">
      <alignment horizontal="center" vertical="center"/>
      <protection locked="0"/>
    </xf>
    <xf numFmtId="0" fontId="4" fillId="0" borderId="1">
      <alignment horizontal="center" vertical="center"/>
    </xf>
    <xf numFmtId="49" fontId="4" fillId="0" borderId="1">
      <alignment horizontal="center" vertical="center"/>
      <protection locked="0"/>
    </xf>
    <xf numFmtId="0" fontId="4" fillId="0" borderId="6">
      <alignment horizontal="center" vertical="center"/>
    </xf>
    <xf numFmtId="0" fontId="11" fillId="0" borderId="0">
      <alignment horizontal="center" vertical="center"/>
    </xf>
    <xf numFmtId="0" fontId="1" fillId="0" borderId="0">
      <alignment horizontal="right" vertical="center"/>
    </xf>
    <xf numFmtId="0" fontId="1" fillId="0" borderId="0">
      <alignment horizontal="right"/>
    </xf>
    <xf numFmtId="0" fontId="4" fillId="0" borderId="7">
      <alignment horizontal="center" vertical="center"/>
    </xf>
    <xf numFmtId="0" fontId="3" fillId="0" borderId="0">
      <alignment horizontal="right" vertical="center"/>
    </xf>
    <xf numFmtId="0" fontId="3" fillId="0" borderId="0">
      <alignment horizontal="right"/>
    </xf>
    <xf numFmtId="0" fontId="4" fillId="0" borderId="12">
      <alignment horizontal="center" vertical="center"/>
    </xf>
    <xf numFmtId="0" fontId="4" fillId="0" borderId="14">
      <alignment horizontal="center" vertical="center"/>
    </xf>
    <xf numFmtId="0" fontId="1" fillId="0" borderId="1">
      <alignment horizontal="center"/>
    </xf>
    <xf numFmtId="0" fontId="3" fillId="0" borderId="0">
      <alignment horizontal="left" vertical="center"/>
      <protection locked="0"/>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49" fontId="1" fillId="0" borderId="0"/>
    <xf numFmtId="0" fontId="4" fillId="0" borderId="6">
      <alignment horizontal="center" vertical="center"/>
    </xf>
    <xf numFmtId="49" fontId="4" fillId="0" borderId="6">
      <alignment horizontal="center" vertical="center" wrapText="1"/>
    </xf>
    <xf numFmtId="0" fontId="51" fillId="0" borderId="6">
      <alignment horizontal="center" vertical="center"/>
    </xf>
    <xf numFmtId="49" fontId="4" fillId="0" borderId="7">
      <alignment horizontal="center" vertical="center" wrapText="1"/>
    </xf>
    <xf numFmtId="0" fontId="51" fillId="0" borderId="7">
      <alignment horizontal="center" vertical="center"/>
    </xf>
    <xf numFmtId="0" fontId="21" fillId="0" borderId="0">
      <alignment vertical="top"/>
    </xf>
    <xf numFmtId="0" fontId="4" fillId="0" borderId="2">
      <alignment horizontal="center" vertical="center"/>
    </xf>
    <xf numFmtId="0" fontId="4" fillId="0" borderId="4">
      <alignment horizontal="center" vertical="center"/>
    </xf>
    <xf numFmtId="0" fontId="22" fillId="0" borderId="0">
      <alignment horizontal="center" vertical="center"/>
    </xf>
    <xf numFmtId="0" fontId="4" fillId="0" borderId="1">
      <alignment horizontal="center" vertical="center"/>
    </xf>
    <xf numFmtId="49" fontId="4" fillId="0" borderId="1">
      <alignment horizontal="center" vertical="center"/>
      <protection locked="0"/>
    </xf>
    <xf numFmtId="0" fontId="4" fillId="0" borderId="7">
      <alignment horizontal="center" vertical="center"/>
    </xf>
    <xf numFmtId="0" fontId="4" fillId="0" borderId="5">
      <alignment horizontal="center" vertical="center"/>
      <protection locked="0"/>
    </xf>
    <xf numFmtId="0" fontId="4" fillId="0" borderId="6">
      <alignment horizontal="center" vertical="center"/>
      <protection locked="0"/>
    </xf>
    <xf numFmtId="0" fontId="4" fillId="0" borderId="0">
      <alignment horizontal="left" vertical="center"/>
    </xf>
    <xf numFmtId="0" fontId="4" fillId="0" borderId="7">
      <alignment horizontal="center" vertical="center"/>
      <protection locked="0"/>
    </xf>
    <xf numFmtId="0" fontId="1" fillId="0" borderId="0">
      <alignment horizontal="right" vertical="center"/>
    </xf>
    <xf numFmtId="0" fontId="1" fillId="0" borderId="0">
      <alignment horizontal="right"/>
    </xf>
    <xf numFmtId="0" fontId="21" fillId="0" borderId="1">
      <alignment horizontal="center" vertical="center"/>
    </xf>
    <xf numFmtId="0" fontId="3" fillId="0" borderId="0">
      <alignment horizontal="right" vertical="center"/>
      <protection locked="0"/>
    </xf>
    <xf numFmtId="0" fontId="4" fillId="0" borderId="1">
      <alignment horizontal="center" vertical="center"/>
      <protection locked="0"/>
    </xf>
    <xf numFmtId="0" fontId="1" fillId="0" borderId="7">
      <alignment horizontal="center" vertical="center"/>
    </xf>
    <xf numFmtId="0" fontId="4" fillId="0" borderId="5">
      <alignment horizontal="center" vertical="center"/>
    </xf>
    <xf numFmtId="49" fontId="4" fillId="0" borderId="5">
      <alignment horizontal="center" vertical="center" wrapText="1"/>
    </xf>
    <xf numFmtId="49" fontId="4" fillId="0" borderId="1">
      <alignment horizontal="center" vertical="center"/>
    </xf>
    <xf numFmtId="0" fontId="4" fillId="0" borderId="1">
      <alignment vertical="center" wrapText="1"/>
    </xf>
    <xf numFmtId="0" fontId="51" fillId="0" borderId="5">
      <alignment horizontal="center" vertical="center"/>
    </xf>
    <xf numFmtId="0" fontId="1" fillId="0" borderId="0">
      <alignment wrapText="1"/>
    </xf>
    <xf numFmtId="0" fontId="2" fillId="0" borderId="0">
      <alignment horizontal="center" vertical="center" wrapText="1"/>
    </xf>
    <xf numFmtId="0" fontId="4" fillId="0" borderId="0">
      <alignment wrapText="1"/>
    </xf>
    <xf numFmtId="0" fontId="4" fillId="0" borderId="12">
      <alignment horizontal="center" vertical="center" wrapText="1"/>
    </xf>
    <xf numFmtId="0" fontId="4" fillId="0" borderId="13">
      <alignment horizontal="center" vertical="center" wrapText="1"/>
    </xf>
    <xf numFmtId="0" fontId="4" fillId="0" borderId="14">
      <alignment horizontal="center" vertical="center" wrapText="1"/>
    </xf>
    <xf numFmtId="0" fontId="3" fillId="0" borderId="14">
      <alignment horizontal="left" vertical="center" wrapText="1"/>
    </xf>
    <xf numFmtId="0" fontId="3" fillId="0" borderId="16">
      <alignment horizontal="left" vertical="center"/>
    </xf>
    <xf numFmtId="0" fontId="3" fillId="0" borderId="14">
      <alignment horizontal="left" vertical="center"/>
    </xf>
    <xf numFmtId="0" fontId="1" fillId="0" borderId="0">
      <protection locked="0"/>
    </xf>
    <xf numFmtId="0" fontId="2" fillId="0" borderId="0">
      <alignment horizontal="center" vertical="center"/>
      <protection locked="0"/>
    </xf>
    <xf numFmtId="0" fontId="6" fillId="0" borderId="0">
      <alignment horizontal="center" vertical="center" wrapText="1"/>
    </xf>
    <xf numFmtId="0" fontId="4" fillId="0" borderId="0">
      <protection locked="0"/>
    </xf>
    <xf numFmtId="0" fontId="4" fillId="0" borderId="12">
      <alignment horizontal="center" vertical="center" wrapText="1"/>
      <protection locked="0"/>
    </xf>
    <xf numFmtId="0" fontId="4" fillId="0" borderId="13">
      <alignment horizontal="center" vertical="center" wrapText="1"/>
      <protection locked="0"/>
    </xf>
    <xf numFmtId="0" fontId="4" fillId="0" borderId="14">
      <alignment horizontal="center" vertical="center" wrapText="1"/>
      <protection locked="0"/>
    </xf>
    <xf numFmtId="0" fontId="3" fillId="0" borderId="14">
      <alignment horizontal="right" vertical="center"/>
      <protection locked="0"/>
    </xf>
    <xf numFmtId="0" fontId="4" fillId="0" borderId="6">
      <alignment horizontal="center" vertical="center" wrapText="1"/>
    </xf>
    <xf numFmtId="0" fontId="3" fillId="0" borderId="14">
      <alignment horizontal="right" vertical="center"/>
    </xf>
    <xf numFmtId="0" fontId="3" fillId="0" borderId="0">
      <alignment vertical="top" wrapText="1"/>
      <protection locked="0"/>
    </xf>
    <xf numFmtId="0" fontId="3" fillId="0" borderId="0">
      <alignment horizontal="left" vertical="center" wrapText="1"/>
    </xf>
    <xf numFmtId="0" fontId="2" fillId="0" borderId="0">
      <alignment horizontal="center" vertical="center" wrapText="1"/>
      <protection locked="0"/>
    </xf>
    <xf numFmtId="0" fontId="4" fillId="0" borderId="6">
      <alignment horizontal="center" vertical="center" wrapText="1"/>
      <protection locked="0"/>
    </xf>
    <xf numFmtId="0" fontId="4" fillId="0" borderId="16">
      <alignment horizontal="center" vertical="center" wrapText="1"/>
    </xf>
    <xf numFmtId="0" fontId="3" fillId="0" borderId="0">
      <alignment horizontal="right" vertical="center"/>
      <protection locked="0"/>
    </xf>
    <xf numFmtId="0" fontId="3" fillId="0" borderId="0">
      <alignment horizontal="right"/>
      <protection locked="0"/>
    </xf>
    <xf numFmtId="0" fontId="4" fillId="0" borderId="6">
      <alignment horizontal="center" vertical="center"/>
      <protection locked="0"/>
    </xf>
    <xf numFmtId="0" fontId="4" fillId="0" borderId="16">
      <alignment horizontal="center" vertical="center"/>
      <protection locked="0"/>
    </xf>
    <xf numFmtId="0" fontId="4" fillId="0" borderId="1">
      <alignment horizontal="center" vertical="center" wrapText="1"/>
      <protection locked="0"/>
    </xf>
    <xf numFmtId="0" fontId="3" fillId="0" borderId="0">
      <alignment horizontal="right" vertical="center" wrapText="1"/>
      <protection locked="0"/>
    </xf>
    <xf numFmtId="0" fontId="4" fillId="0" borderId="2">
      <alignment horizontal="center" vertical="center" wrapText="1"/>
    </xf>
    <xf numFmtId="0" fontId="3" fillId="0" borderId="0">
      <alignment horizontal="right" wrapText="1"/>
      <protection locked="0"/>
    </xf>
    <xf numFmtId="0" fontId="4" fillId="0" borderId="16">
      <alignment horizontal="center" vertical="center" wrapText="1"/>
      <protection locked="0"/>
    </xf>
    <xf numFmtId="0" fontId="3" fillId="0" borderId="0">
      <alignment horizontal="right" vertical="center" wrapText="1"/>
    </xf>
    <xf numFmtId="0" fontId="3" fillId="0" borderId="0">
      <alignment horizontal="right" wrapText="1"/>
    </xf>
    <xf numFmtId="0" fontId="4" fillId="0" borderId="7">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15">
      <alignment horizontal="center" vertical="center"/>
    </xf>
    <xf numFmtId="0" fontId="10" fillId="0" borderId="0">
      <alignment horizontal="right"/>
      <protection locked="0"/>
    </xf>
    <xf numFmtId="49" fontId="10"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1" fillId="0" borderId="0">
      <alignment horizontal="center" vertical="center"/>
      <protection locked="0"/>
    </xf>
    <xf numFmtId="0" fontId="1" fillId="0" borderId="7">
      <alignment horizontal="center" vertical="center"/>
      <protection locked="0"/>
    </xf>
    <xf numFmtId="0" fontId="1" fillId="0" borderId="0">
      <alignment horizontal="right"/>
    </xf>
    <xf numFmtId="0" fontId="11" fillId="0" borderId="0">
      <alignment horizontal="center" vertical="center"/>
    </xf>
    <xf numFmtId="0" fontId="11" fillId="0" borderId="0">
      <alignment horizontal="center" vertical="center" wrapText="1"/>
      <protection locked="0"/>
    </xf>
    <xf numFmtId="0" fontId="4" fillId="0" borderId="5">
      <alignment horizontal="center" vertical="center"/>
    </xf>
    <xf numFmtId="0" fontId="4" fillId="0" borderId="2">
      <alignment horizontal="center" vertical="center"/>
    </xf>
    <xf numFmtId="0" fontId="4" fillId="0" borderId="1">
      <alignment horizontal="center" vertical="center"/>
    </xf>
    <xf numFmtId="0" fontId="4" fillId="0" borderId="6">
      <alignment horizontal="center" vertical="center"/>
    </xf>
    <xf numFmtId="0" fontId="3" fillId="0" borderId="0">
      <alignment horizontal="right"/>
    </xf>
    <xf numFmtId="0" fontId="4" fillId="0" borderId="7">
      <alignment horizontal="center" vertical="center"/>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6">
      <alignment horizontal="center" vertical="center"/>
      <protection locked="0"/>
    </xf>
    <xf numFmtId="0" fontId="50" fillId="0" borderId="0">
      <alignment vertical="top"/>
      <protection locked="0"/>
    </xf>
  </cellStyleXfs>
  <cellXfs count="291">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414" applyFont="1" applyBorder="1">
      <alignment horizontal="center" vertical="center"/>
    </xf>
    <xf numFmtId="0" fontId="1" fillId="0" borderId="1" xfId="406" applyFont="1" applyBorder="1">
      <alignment horizontal="center" vertical="center"/>
      <protection locked="0"/>
    </xf>
    <xf numFmtId="49" fontId="5" fillId="0" borderId="1" xfId="104" applyNumberFormat="1" applyFont="1" applyBorder="1">
      <alignment horizontal="left" vertical="center" wrapText="1"/>
    </xf>
    <xf numFmtId="0" fontId="0" fillId="0" borderId="1" xfId="0" applyFont="1" applyBorder="1"/>
    <xf numFmtId="179" fontId="5" fillId="0" borderId="1" xfId="0" applyNumberFormat="1" applyFont="1" applyBorder="1" applyAlignment="1">
      <alignment horizontal="right" vertical="center"/>
    </xf>
    <xf numFmtId="0" fontId="3" fillId="0" borderId="1" xfId="130" applyFont="1" applyBorder="1">
      <alignment horizontal="center" vertical="center" wrapText="1"/>
      <protection locked="0"/>
    </xf>
    <xf numFmtId="0" fontId="3" fillId="0" borderId="1" xfId="132" applyFont="1" applyBorder="1">
      <alignment horizontal="left" vertical="center" wrapText="1"/>
      <protection locked="0"/>
    </xf>
    <xf numFmtId="0" fontId="3" fillId="0" borderId="1" xfId="137" applyFont="1" applyBorder="1">
      <alignment horizontal="left" vertical="center" wrapText="1"/>
      <protection locked="0"/>
    </xf>
    <xf numFmtId="49" fontId="1" fillId="0" borderId="0" xfId="541" applyNumberFormat="1" applyFont="1" applyBorder="1"/>
    <xf numFmtId="0" fontId="2" fillId="0" borderId="0" xfId="429" applyFont="1" applyBorder="1">
      <alignment horizontal="center" vertical="center"/>
    </xf>
    <xf numFmtId="0" fontId="4" fillId="0" borderId="0" xfId="484" applyFont="1" applyBorder="1">
      <alignment horizontal="left" vertical="center"/>
    </xf>
    <xf numFmtId="0" fontId="4" fillId="0" borderId="0" xfId="396" applyFont="1" applyBorder="1"/>
    <xf numFmtId="0" fontId="4" fillId="0" borderId="2" xfId="408" applyFont="1" applyBorder="1">
      <alignment horizontal="center" vertical="center" wrapText="1"/>
      <protection locked="0"/>
    </xf>
    <xf numFmtId="0" fontId="4" fillId="0" borderId="2" xfId="527" applyFont="1" applyBorder="1">
      <alignment horizontal="center" vertical="center" wrapText="1"/>
    </xf>
    <xf numFmtId="0" fontId="4" fillId="0" borderId="2" xfId="548" applyFont="1" applyBorder="1">
      <alignment horizontal="center" vertical="center"/>
    </xf>
    <xf numFmtId="0" fontId="4" fillId="0" borderId="3" xfId="411" applyFont="1" applyBorder="1">
      <alignment horizontal="center" vertical="center" wrapText="1"/>
      <protection locked="0"/>
    </xf>
    <xf numFmtId="0" fontId="4" fillId="0" borderId="3" xfId="533" applyFont="1" applyBorder="1">
      <alignment horizontal="center" vertical="center" wrapText="1"/>
    </xf>
    <xf numFmtId="0" fontId="4" fillId="0" borderId="3" xfId="412" applyFont="1" applyBorder="1">
      <alignment horizontal="center" vertical="center"/>
    </xf>
    <xf numFmtId="0" fontId="4" fillId="0" borderId="4" xfId="413" applyFont="1" applyBorder="1">
      <alignment horizontal="center" vertical="center" wrapText="1"/>
      <protection locked="0"/>
    </xf>
    <xf numFmtId="0" fontId="4" fillId="0" borderId="4" xfId="534" applyFont="1" applyBorder="1">
      <alignment horizontal="center" vertical="center" wrapText="1"/>
    </xf>
    <xf numFmtId="0" fontId="4" fillId="0" borderId="4" xfId="477" applyFont="1" applyBorder="1">
      <alignment horizontal="center" vertical="center"/>
    </xf>
    <xf numFmtId="0" fontId="3" fillId="0" borderId="1" xfId="465" applyFont="1" applyBorder="1">
      <alignment horizontal="left" vertical="center" wrapText="1"/>
    </xf>
    <xf numFmtId="0" fontId="1" fillId="0" borderId="5" xfId="383" applyFont="1" applyBorder="1">
      <alignment horizontal="center" vertical="center" wrapText="1"/>
      <protection locked="0"/>
    </xf>
    <xf numFmtId="0" fontId="3" fillId="0" borderId="6" xfId="388" applyFont="1" applyBorder="1">
      <alignment horizontal="left" vertical="center"/>
    </xf>
    <xf numFmtId="0" fontId="3" fillId="0" borderId="7" xfId="395" applyFont="1" applyBorder="1">
      <alignment horizontal="left" vertical="center"/>
    </xf>
    <xf numFmtId="0" fontId="1" fillId="0" borderId="0" xfId="307" applyFont="1" applyBorder="1">
      <alignment horizontal="right" vertical="center"/>
      <protection locked="0"/>
    </xf>
    <xf numFmtId="0" fontId="4" fillId="0" borderId="5" xfId="547" applyFont="1" applyBorder="1">
      <alignment horizontal="center" vertical="center"/>
    </xf>
    <xf numFmtId="0" fontId="4" fillId="0" borderId="6" xfId="550" applyFont="1" applyBorder="1">
      <alignment horizontal="center" vertical="center"/>
    </xf>
    <xf numFmtId="0" fontId="4" fillId="0" borderId="7" xfId="552" applyFont="1" applyBorder="1">
      <alignment horizontal="center" vertical="center"/>
    </xf>
    <xf numFmtId="0" fontId="3" fillId="0" borderId="0" xfId="457" applyFont="1" applyBorder="1">
      <alignment horizontal="right" vertical="center"/>
    </xf>
    <xf numFmtId="0" fontId="6" fillId="0" borderId="0" xfId="508" applyFont="1" applyBorder="1">
      <alignment horizontal="center" vertical="center" wrapText="1"/>
    </xf>
    <xf numFmtId="0" fontId="3" fillId="0" borderId="0" xfId="0" applyFont="1" applyBorder="1" applyAlignment="1">
      <alignment horizontal="left" vertical="center"/>
    </xf>
    <xf numFmtId="0" fontId="4" fillId="0" borderId="5" xfId="418" applyFont="1" applyBorder="1">
      <alignment horizontal="center" vertical="center" wrapText="1"/>
    </xf>
    <xf numFmtId="0" fontId="4" fillId="0" borderId="6" xfId="514" applyFont="1" applyBorder="1">
      <alignment horizontal="center" vertical="center" wrapText="1"/>
    </xf>
    <xf numFmtId="0" fontId="4" fillId="0" borderId="7" xfId="532" applyFont="1" applyBorder="1">
      <alignment horizontal="center" vertical="center" wrapText="1"/>
    </xf>
    <xf numFmtId="0" fontId="4" fillId="0" borderId="1" xfId="426" applyFont="1" applyBorder="1">
      <alignment horizontal="center" vertical="center" wrapText="1"/>
    </xf>
    <xf numFmtId="0" fontId="3" fillId="0" borderId="1" xfId="428" applyFont="1" applyBorder="1">
      <alignment horizontal="center" vertical="center" wrapText="1"/>
      <protection locked="0"/>
    </xf>
    <xf numFmtId="0" fontId="3" fillId="0" borderId="7" xfId="417" applyFont="1" applyBorder="1">
      <alignment vertical="center" wrapText="1"/>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56" applyFont="1" applyBorder="1">
      <alignment horizontal="center" vertical="center"/>
      <protection locked="0"/>
    </xf>
    <xf numFmtId="0" fontId="4" fillId="0" borderId="1" xfId="525"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486" applyFont="1" applyBorder="1">
      <alignment horizontal="right" vertical="center"/>
    </xf>
    <xf numFmtId="0" fontId="3" fillId="0" borderId="0" xfId="521" applyFont="1" applyBorder="1">
      <alignment horizontal="right" vertical="center"/>
      <protection locked="0"/>
    </xf>
    <xf numFmtId="0" fontId="7" fillId="0" borderId="0" xfId="339" applyFont="1" applyAlignment="1">
      <alignment horizontal="center" vertical="center" wrapText="1"/>
    </xf>
    <xf numFmtId="0" fontId="7" fillId="0" borderId="0" xfId="353" applyFont="1" applyBorder="1" applyAlignment="1">
      <alignment vertical="center"/>
    </xf>
    <xf numFmtId="0" fontId="4" fillId="0" borderId="0" xfId="0" applyFont="1" applyAlignment="1">
      <alignment horizontal="center" vertical="center" wrapText="1"/>
    </xf>
    <xf numFmtId="0" fontId="4" fillId="0" borderId="0" xfId="499" applyFont="1" applyBorder="1" applyAlignment="1">
      <alignment vertical="center" wrapText="1"/>
    </xf>
    <xf numFmtId="0" fontId="4" fillId="0" borderId="0" xfId="345" applyFont="1" applyBorder="1" applyAlignment="1">
      <alignment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vertical="center"/>
    </xf>
    <xf numFmtId="0" fontId="4" fillId="0" borderId="11" xfId="0" applyFont="1" applyBorder="1" applyAlignment="1">
      <alignment horizontal="center" vertical="center"/>
    </xf>
    <xf numFmtId="0" fontId="4" fillId="0" borderId="10" xfId="0" applyFont="1" applyBorder="1" applyAlignment="1">
      <alignment horizontal="center" vertical="center" wrapText="1"/>
    </xf>
    <xf numFmtId="0" fontId="4" fillId="0" borderId="10" xfId="338" applyFont="1" applyBorder="1">
      <alignment horizontal="center" vertical="center" wrapText="1"/>
    </xf>
    <xf numFmtId="0" fontId="4" fillId="0" borderId="10" xfId="556" applyFont="1" applyBorder="1">
      <alignment horizontal="center" vertical="center"/>
      <protection locked="0"/>
    </xf>
    <xf numFmtId="0" fontId="4" fillId="0" borderId="8" xfId="556" applyFont="1" applyBorder="1">
      <alignment horizontal="center" vertical="center"/>
      <protection locked="0"/>
    </xf>
    <xf numFmtId="0" fontId="4" fillId="0" borderId="0" xfId="556" applyFont="1" applyBorder="1">
      <alignment horizontal="center" vertical="center"/>
      <protection locked="0"/>
    </xf>
    <xf numFmtId="0" fontId="4" fillId="0" borderId="1" xfId="549" applyFont="1" applyBorder="1">
      <alignment horizontal="center" vertical="center"/>
    </xf>
    <xf numFmtId="0" fontId="4" fillId="0" borderId="9" xfId="549" applyFont="1" applyBorder="1">
      <alignment horizontal="center" vertical="center"/>
    </xf>
    <xf numFmtId="0" fontId="4" fillId="0" borderId="10" xfId="549" applyFont="1" applyBorder="1">
      <alignment horizontal="center" vertical="center"/>
    </xf>
    <xf numFmtId="0" fontId="4" fillId="0" borderId="8" xfId="549" applyFont="1" applyBorder="1">
      <alignment horizontal="center" vertical="center"/>
    </xf>
    <xf numFmtId="0" fontId="4" fillId="0" borderId="0" xfId="0" applyFont="1" applyBorder="1" applyAlignment="1" applyProtection="1">
      <alignment horizontal="center" vertical="center"/>
      <protection locked="0"/>
    </xf>
    <xf numFmtId="0" fontId="4" fillId="0" borderId="1" xfId="495" applyFont="1" applyBorder="1">
      <alignment vertical="center" wrapText="1"/>
    </xf>
    <xf numFmtId="179" fontId="5" fillId="0" borderId="9" xfId="0" applyNumberFormat="1" applyFont="1" applyBorder="1" applyAlignment="1">
      <alignment horizontal="right" vertical="center"/>
    </xf>
    <xf numFmtId="179" fontId="5" fillId="0" borderId="10" xfId="0" applyNumberFormat="1" applyFont="1" applyBorder="1" applyAlignment="1">
      <alignment horizontal="right" vertical="center"/>
    </xf>
    <xf numFmtId="179" fontId="5" fillId="0" borderId="8" xfId="0" applyNumberFormat="1" applyFont="1" applyBorder="1" applyAlignment="1">
      <alignment horizontal="right" vertical="center"/>
    </xf>
    <xf numFmtId="179" fontId="5" fillId="0" borderId="0" xfId="0" applyNumberFormat="1" applyFont="1" applyBorder="1" applyAlignment="1">
      <alignment horizontal="right" vertical="center"/>
    </xf>
    <xf numFmtId="0" fontId="4" fillId="0" borderId="0" xfId="396" applyFont="1" applyBorder="1" applyAlignment="1"/>
    <xf numFmtId="0" fontId="4" fillId="0" borderId="0" xfId="0" applyFont="1" applyBorder="1" applyAlignment="1"/>
    <xf numFmtId="0" fontId="1" fillId="0" borderId="0" xfId="461" applyFont="1" applyBorder="1">
      <alignment horizontal="center"/>
    </xf>
    <xf numFmtId="0" fontId="1" fillId="0" borderId="0" xfId="497" applyFont="1" applyBorder="1">
      <alignment wrapText="1"/>
    </xf>
    <xf numFmtId="0" fontId="1" fillId="0" borderId="0" xfId="506" applyFont="1" applyBorder="1">
      <protection locked="0"/>
    </xf>
    <xf numFmtId="0" fontId="2" fillId="0" borderId="0" xfId="498" applyFont="1" applyBorder="1">
      <alignment horizontal="center" vertical="center" wrapText="1"/>
    </xf>
    <xf numFmtId="0" fontId="2" fillId="0" borderId="0" xfId="507" applyFont="1" applyBorder="1">
      <alignment horizontal="center" vertical="center"/>
      <protection locked="0"/>
    </xf>
    <xf numFmtId="0" fontId="3" fillId="0" borderId="0" xfId="517" applyFont="1" applyBorder="1">
      <alignment horizontal="left" vertical="center" wrapText="1"/>
    </xf>
    <xf numFmtId="0" fontId="4" fillId="0" borderId="0" xfId="499" applyFont="1" applyBorder="1">
      <alignment wrapText="1"/>
    </xf>
    <xf numFmtId="0" fontId="4" fillId="0" borderId="0" xfId="509" applyFont="1" applyBorder="1">
      <protection locked="0"/>
    </xf>
    <xf numFmtId="0" fontId="4" fillId="0" borderId="12" xfId="500" applyFont="1" applyBorder="1">
      <alignment horizontal="center" vertical="center" wrapText="1"/>
    </xf>
    <xf numFmtId="0" fontId="4" fillId="0" borderId="12" xfId="510" applyFont="1" applyBorder="1">
      <alignment horizontal="center" vertical="center" wrapText="1"/>
      <protection locked="0"/>
    </xf>
    <xf numFmtId="0" fontId="4" fillId="0" borderId="13" xfId="501" applyFont="1" applyBorder="1">
      <alignment horizontal="center" vertical="center" wrapText="1"/>
    </xf>
    <xf numFmtId="0" fontId="4" fillId="0" borderId="13" xfId="511" applyFont="1" applyBorder="1">
      <alignment horizontal="center" vertical="center" wrapText="1"/>
      <protection locked="0"/>
    </xf>
    <xf numFmtId="0" fontId="4" fillId="0" borderId="14" xfId="502" applyFont="1" applyBorder="1">
      <alignment horizontal="center" vertical="center" wrapText="1"/>
    </xf>
    <xf numFmtId="0" fontId="4" fillId="0" borderId="14" xfId="512" applyFont="1" applyBorder="1">
      <alignment horizontal="center" vertical="center" wrapText="1"/>
      <protection locked="0"/>
    </xf>
    <xf numFmtId="0" fontId="3" fillId="0" borderId="14" xfId="503" applyFont="1" applyBorder="1">
      <alignment horizontal="left" vertical="center" wrapText="1"/>
    </xf>
    <xf numFmtId="0" fontId="3" fillId="0" borderId="14" xfId="513" applyFont="1" applyBorder="1">
      <alignment horizontal="right" vertical="center"/>
      <protection locked="0"/>
    </xf>
    <xf numFmtId="0" fontId="3" fillId="0" borderId="15" xfId="535" applyFont="1" applyBorder="1">
      <alignment horizontal="center" vertical="center"/>
    </xf>
    <xf numFmtId="0" fontId="3" fillId="0" borderId="16" xfId="504" applyFont="1" applyBorder="1">
      <alignment horizontal="left" vertical="center"/>
    </xf>
    <xf numFmtId="0" fontId="3" fillId="0" borderId="14" xfId="505" applyFont="1" applyBorder="1">
      <alignment horizontal="left" vertical="center"/>
    </xf>
    <xf numFmtId="0" fontId="3" fillId="0" borderId="0" xfId="516" applyFont="1" applyBorder="1">
      <alignment vertical="top" wrapText="1"/>
      <protection locked="0"/>
    </xf>
    <xf numFmtId="0" fontId="2" fillId="0" borderId="0" xfId="518" applyFont="1" applyBorder="1">
      <alignment horizontal="center" vertical="center" wrapText="1"/>
      <protection locked="0"/>
    </xf>
    <xf numFmtId="0" fontId="3" fillId="0" borderId="0" xfId="522" applyFont="1" applyBorder="1">
      <alignment horizontal="right"/>
      <protection locked="0"/>
    </xf>
    <xf numFmtId="0" fontId="4" fillId="0" borderId="6" xfId="519" applyFont="1" applyBorder="1">
      <alignment horizontal="center" vertical="center" wrapText="1"/>
      <protection locked="0"/>
    </xf>
    <xf numFmtId="0" fontId="4" fillId="0" borderId="6" xfId="523" applyFont="1" applyBorder="1">
      <alignment horizontal="center" vertical="center"/>
      <protection locked="0"/>
    </xf>
    <xf numFmtId="0" fontId="4" fillId="0" borderId="16" xfId="520" applyFont="1" applyBorder="1">
      <alignment horizontal="center" vertical="center" wrapText="1"/>
    </xf>
    <xf numFmtId="0" fontId="4" fillId="0" borderId="16" xfId="524" applyFont="1" applyBorder="1">
      <alignment horizontal="center" vertical="center"/>
      <protection locked="0"/>
    </xf>
    <xf numFmtId="0" fontId="3" fillId="0" borderId="0" xfId="526" applyFont="1" applyBorder="1">
      <alignment horizontal="right" vertical="center" wrapText="1"/>
      <protection locked="0"/>
    </xf>
    <xf numFmtId="0" fontId="3" fillId="0" borderId="0" xfId="530" applyFont="1" applyBorder="1">
      <alignment horizontal="right" vertical="center" wrapText="1"/>
    </xf>
    <xf numFmtId="0" fontId="3" fillId="0" borderId="0" xfId="528" applyFont="1" applyBorder="1">
      <alignment horizontal="right" wrapText="1"/>
      <protection locked="0"/>
    </xf>
    <xf numFmtId="0" fontId="3" fillId="0" borderId="0" xfId="0" applyFont="1" applyBorder="1" applyAlignment="1">
      <alignment horizontal="right" wrapText="1"/>
    </xf>
    <xf numFmtId="0" fontId="4" fillId="0" borderId="16" xfId="529" applyFont="1" applyBorder="1">
      <alignment horizontal="center" vertical="center" wrapText="1"/>
      <protection locked="0"/>
    </xf>
    <xf numFmtId="0" fontId="8" fillId="0" borderId="0" xfId="559" applyFont="1" applyFill="1" applyBorder="1" applyAlignment="1" applyProtection="1">
      <alignment horizontal="center" vertical="center" wrapText="1"/>
    </xf>
    <xf numFmtId="0" fontId="9" fillId="0" borderId="0" xfId="559" applyFont="1" applyFill="1" applyBorder="1" applyAlignment="1" applyProtection="1">
      <alignment horizontal="center" vertical="center"/>
    </xf>
    <xf numFmtId="0" fontId="2" fillId="0" borderId="0" xfId="559" applyFont="1" applyFill="1" applyBorder="1" applyAlignment="1" applyProtection="1">
      <alignment horizontal="center" vertical="center"/>
    </xf>
    <xf numFmtId="0" fontId="4" fillId="0" borderId="14" xfId="460" applyFont="1" applyBorder="1">
      <alignment horizontal="center" vertical="center"/>
    </xf>
    <xf numFmtId="0" fontId="4" fillId="0" borderId="14" xfId="200" applyFont="1" applyBorder="1">
      <alignment horizontal="center" vertical="center"/>
      <protection locked="0"/>
    </xf>
    <xf numFmtId="0" fontId="3" fillId="0" borderId="14" xfId="515" applyFont="1" applyBorder="1">
      <alignment horizontal="right" vertical="center"/>
    </xf>
    <xf numFmtId="0" fontId="2" fillId="0" borderId="0" xfId="559" applyFont="1" applyFill="1" applyBorder="1" applyAlignment="1" applyProtection="1">
      <alignment horizontal="center" vertical="center"/>
      <protection locked="0"/>
    </xf>
    <xf numFmtId="0" fontId="3" fillId="0" borderId="0" xfId="0" applyFont="1" applyBorder="1" applyAlignment="1">
      <alignment horizontal="right"/>
    </xf>
    <xf numFmtId="0" fontId="10" fillId="0" borderId="0" xfId="536" applyFont="1" applyBorder="1">
      <alignment horizontal="right"/>
      <protection locked="0"/>
    </xf>
    <xf numFmtId="49" fontId="10" fillId="0" borderId="0" xfId="537" applyNumberFormat="1" applyFont="1" applyBorder="1">
      <protection locked="0"/>
    </xf>
    <xf numFmtId="0" fontId="1" fillId="0" borderId="0" xfId="544" applyFont="1" applyBorder="1">
      <alignment horizontal="right"/>
    </xf>
    <xf numFmtId="0" fontId="3" fillId="0" borderId="0" xfId="551" applyFont="1" applyBorder="1">
      <alignment horizontal="right"/>
    </xf>
    <xf numFmtId="0" fontId="11" fillId="0" borderId="0" xfId="546" applyFont="1" applyBorder="1">
      <alignment horizontal="center" vertical="center" wrapText="1"/>
      <protection locked="0"/>
    </xf>
    <xf numFmtId="0" fontId="11" fillId="0" borderId="0" xfId="542" applyFont="1" applyBorder="1">
      <alignment horizontal="center" vertical="center"/>
      <protection locked="0"/>
    </xf>
    <xf numFmtId="0" fontId="11" fillId="0" borderId="0" xfId="545" applyFont="1" applyBorder="1">
      <alignment horizontal="center" vertical="center"/>
    </xf>
    <xf numFmtId="0" fontId="3" fillId="0" borderId="0" xfId="553" applyFont="1" applyBorder="1">
      <alignment horizontal="left" vertical="center"/>
      <protection locked="0"/>
    </xf>
    <xf numFmtId="0" fontId="4" fillId="0" borderId="2" xfId="554" applyFont="1" applyBorder="1">
      <alignment horizontal="center" vertical="center"/>
      <protection locked="0"/>
    </xf>
    <xf numFmtId="49" fontId="4" fillId="0" borderId="2" xfId="538" applyNumberFormat="1" applyFont="1" applyBorder="1">
      <alignment horizontal="center" vertical="center" wrapText="1"/>
      <protection locked="0"/>
    </xf>
    <xf numFmtId="0" fontId="4" fillId="0" borderId="3" xfId="555" applyFont="1" applyBorder="1">
      <alignment horizontal="center" vertical="center"/>
      <protection locked="0"/>
    </xf>
    <xf numFmtId="49" fontId="4" fillId="0" borderId="3" xfId="539" applyNumberFormat="1" applyFont="1" applyBorder="1">
      <alignment horizontal="center" vertical="center" wrapText="1"/>
      <protection locked="0"/>
    </xf>
    <xf numFmtId="49" fontId="4" fillId="0" borderId="1" xfId="540" applyNumberFormat="1" applyFont="1" applyBorder="1">
      <alignment horizontal="center" vertical="center"/>
      <protection locked="0"/>
    </xf>
    <xf numFmtId="0" fontId="3" fillId="0" borderId="1" xfId="557" applyFont="1" applyBorder="1">
      <alignment horizontal="left" vertical="center" wrapText="1"/>
      <protection locked="0"/>
    </xf>
    <xf numFmtId="0" fontId="1" fillId="0" borderId="6" xfId="558" applyFont="1" applyBorder="1">
      <alignment horizontal="center" vertical="center"/>
      <protection locked="0"/>
    </xf>
    <xf numFmtId="0" fontId="1" fillId="0" borderId="7" xfId="543" applyFont="1" applyBorder="1">
      <alignment horizontal="center" vertical="center"/>
      <protection locked="0"/>
    </xf>
    <xf numFmtId="0" fontId="1" fillId="0" borderId="0" xfId="0" applyFont="1" applyBorder="1" applyAlignment="1">
      <alignment horizontal="right"/>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538" applyNumberFormat="1" applyFont="1" applyBorder="1">
      <alignment horizontal="center" vertical="center" wrapText="1"/>
      <protection locked="0"/>
    </xf>
    <xf numFmtId="49" fontId="4" fillId="0" borderId="1" xfId="539"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543" applyFont="1" applyBorder="1">
      <alignment horizontal="center" vertical="center"/>
      <protection locked="0"/>
    </xf>
    <xf numFmtId="0" fontId="6" fillId="0" borderId="0" xfId="374" applyFont="1" applyBorder="1">
      <alignment horizontal="center" vertical="center"/>
    </xf>
    <xf numFmtId="0" fontId="12" fillId="0" borderId="0" xfId="0" applyFont="1" applyBorder="1"/>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3" fillId="0" borderId="1" xfId="427" applyFont="1" applyBorder="1">
      <alignment vertical="center" wrapText="1"/>
    </xf>
    <xf numFmtId="0" fontId="3" fillId="0" borderId="1" xfId="370" applyFont="1" applyBorder="1">
      <alignment horizontal="center" vertical="center" wrapText="1"/>
    </xf>
    <xf numFmtId="0" fontId="3" fillId="0" borderId="1" xfId="372" applyFont="1" applyBorder="1">
      <alignment horizontal="center" vertical="center"/>
      <protection locked="0"/>
    </xf>
    <xf numFmtId="0" fontId="13"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49" fontId="5" fillId="0" borderId="1" xfId="104" applyNumberFormat="1" applyFont="1" applyBorder="1" applyAlignment="1">
      <alignment horizontal="left" vertical="center" wrapText="1" indent="1"/>
    </xf>
    <xf numFmtId="0" fontId="1" fillId="0" borderId="0" xfId="0" applyFont="1" applyBorder="1" applyAlignment="1">
      <alignment vertical="top"/>
    </xf>
    <xf numFmtId="0" fontId="4" fillId="0" borderId="1" xfId="533"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388" applyFont="1" applyBorder="1">
      <alignment horizontal="left" vertical="center"/>
    </xf>
    <xf numFmtId="0" fontId="3" fillId="0" borderId="1" xfId="395" applyFont="1" applyBorder="1">
      <alignment horizontal="left" vertical="center"/>
    </xf>
    <xf numFmtId="0" fontId="4" fillId="0" borderId="1" xfId="399" applyFont="1" applyBorder="1">
      <alignment horizontal="center" vertical="center"/>
    </xf>
    <xf numFmtId="0" fontId="4" fillId="0" borderId="1" xfId="401" applyFont="1" applyBorder="1">
      <alignment horizontal="center" vertical="center" wrapText="1"/>
      <protection locked="0"/>
    </xf>
    <xf numFmtId="0" fontId="3" fillId="0" borderId="0" xfId="0" applyFont="1" applyBorder="1" applyAlignment="1">
      <alignment horizontal="right" vertical="center"/>
    </xf>
    <xf numFmtId="0" fontId="1" fillId="0" borderId="0" xfId="256" applyFont="1" applyBorder="1">
      <alignment vertical="top"/>
      <protection locked="0"/>
    </xf>
    <xf numFmtId="49" fontId="1" fillId="0" borderId="0" xfId="260" applyNumberFormat="1" applyFont="1" applyBorder="1">
      <protection locked="0"/>
    </xf>
    <xf numFmtId="0" fontId="1" fillId="0" borderId="0" xfId="0" applyFont="1" applyBorder="1" applyProtection="1">
      <protection locked="0"/>
    </xf>
    <xf numFmtId="0" fontId="4" fillId="0" borderId="0" xfId="257" applyFont="1" applyBorder="1">
      <alignment horizontal="left" vertical="center"/>
      <protection locked="0"/>
    </xf>
    <xf numFmtId="0" fontId="4" fillId="0" borderId="0" xfId="0" applyFont="1" applyBorder="1" applyProtection="1">
      <protection locked="0"/>
    </xf>
    <xf numFmtId="0" fontId="4" fillId="0" borderId="1" xfId="408" applyFont="1" applyBorder="1">
      <alignment horizontal="center" vertical="center" wrapText="1"/>
      <protection locked="0"/>
    </xf>
    <xf numFmtId="0" fontId="4" fillId="0" borderId="1" xfId="411" applyFont="1" applyBorder="1">
      <alignment horizontal="center" vertical="center" wrapText="1"/>
      <protection locked="0"/>
    </xf>
    <xf numFmtId="0" fontId="4" fillId="0" borderId="1" xfId="555" applyFont="1" applyBorder="1">
      <alignment horizontal="center" vertical="center"/>
      <protection locked="0"/>
    </xf>
    <xf numFmtId="0" fontId="4" fillId="0" borderId="1" xfId="412" applyFont="1" applyBorder="1">
      <alignment horizontal="center" vertical="center"/>
    </xf>
    <xf numFmtId="0" fontId="4" fillId="0" borderId="1" xfId="287" applyFont="1" applyBorder="1">
      <alignment horizontal="center" vertical="center"/>
      <protection locked="0"/>
    </xf>
    <xf numFmtId="0" fontId="3" fillId="0" borderId="1" xfId="289" applyFont="1" applyBorder="1">
      <alignment horizontal="left" vertical="center"/>
    </xf>
    <xf numFmtId="49" fontId="5" fillId="0" borderId="1" xfId="104" applyNumberFormat="1" applyFont="1" applyBorder="1" applyAlignment="1">
      <alignment horizontal="left" vertical="center" wrapText="1" indent="2"/>
    </xf>
    <xf numFmtId="0" fontId="1" fillId="0" borderId="1" xfId="383" applyFont="1" applyBorder="1">
      <alignment horizontal="center" vertical="center" wrapText="1"/>
      <protection locked="0"/>
    </xf>
    <xf numFmtId="0" fontId="3" fillId="0" borderId="1" xfId="259" applyFont="1" applyBorder="1">
      <alignment horizontal="left" vertical="center"/>
      <protection locked="0"/>
    </xf>
    <xf numFmtId="0" fontId="3" fillId="0" borderId="1" xfId="261" applyFont="1" applyBorder="1">
      <alignment horizontal="left" vertical="center"/>
      <protection locked="0"/>
    </xf>
    <xf numFmtId="0" fontId="4" fillId="0" borderId="1" xfId="268" applyFont="1" applyBorder="1">
      <alignment horizontal="center" vertical="center" wrapText="1"/>
      <protection locked="0"/>
    </xf>
    <xf numFmtId="0" fontId="4" fillId="0" borderId="1" xfId="273" applyFont="1" applyBorder="1">
      <alignment horizontal="center" vertical="center" wrapText="1"/>
      <protection locked="0"/>
    </xf>
    <xf numFmtId="0" fontId="4" fillId="0" borderId="1" xfId="413" applyFont="1" applyBorder="1">
      <alignment horizontal="center" vertical="center" wrapText="1"/>
      <protection locked="0"/>
    </xf>
    <xf numFmtId="0" fontId="4" fillId="0" borderId="1" xfId="519" applyFont="1" applyBorder="1">
      <alignment horizontal="center" vertical="center" wrapText="1"/>
      <protection locked="0"/>
    </xf>
    <xf numFmtId="0" fontId="1" fillId="0" borderId="1" xfId="461" applyFont="1" applyBorder="1">
      <alignment horizontal="center"/>
    </xf>
    <xf numFmtId="0" fontId="1" fillId="0" borderId="1" xfId="284" applyFont="1" applyBorder="1">
      <alignment horizontal="center"/>
    </xf>
    <xf numFmtId="0" fontId="1" fillId="0" borderId="0" xfId="430" applyFont="1" applyBorder="1">
      <alignment horizontal="center" wrapText="1"/>
    </xf>
    <xf numFmtId="0" fontId="3" fillId="0" borderId="0" xfId="531" applyFont="1" applyBorder="1">
      <alignment horizontal="right" wrapText="1"/>
    </xf>
    <xf numFmtId="0" fontId="18" fillId="0" borderId="0" xfId="437" applyFont="1" applyBorder="1">
      <alignment horizontal="center" vertical="center" wrapText="1"/>
    </xf>
    <xf numFmtId="0" fontId="19" fillId="0" borderId="1" xfId="443" applyFont="1" applyBorder="1">
      <alignment horizontal="center" vertical="center" wrapText="1"/>
    </xf>
    <xf numFmtId="0" fontId="19" fillId="0" borderId="1" xfId="435" applyFont="1" applyBorder="1">
      <alignment horizontal="center" vertical="center" wrapText="1"/>
    </xf>
    <xf numFmtId="179" fontId="20" fillId="0" borderId="0" xfId="0" applyNumberFormat="1" applyFont="1" applyBorder="1" applyAlignment="1">
      <alignment horizontal="right" vertical="center"/>
    </xf>
    <xf numFmtId="0" fontId="21" fillId="0" borderId="0" xfId="475" applyFont="1" applyBorder="1">
      <alignment vertical="top"/>
    </xf>
    <xf numFmtId="0" fontId="22" fillId="0" borderId="0" xfId="478" applyFont="1" applyBorder="1">
      <alignment horizontal="center" vertical="center"/>
    </xf>
    <xf numFmtId="0" fontId="23" fillId="0" borderId="1" xfId="0" applyFont="1" applyBorder="1" applyAlignment="1">
      <alignment horizontal="center" vertical="center"/>
    </xf>
    <xf numFmtId="49" fontId="23" fillId="0" borderId="1" xfId="0" applyNumberFormat="1" applyFont="1" applyBorder="1" applyAlignment="1">
      <alignment horizontal="center" vertical="center" wrapText="1"/>
    </xf>
    <xf numFmtId="49" fontId="23" fillId="0" borderId="1" xfId="471" applyNumberFormat="1" applyFont="1" applyBorder="1">
      <alignment horizontal="center" vertical="center" wrapText="1"/>
    </xf>
    <xf numFmtId="49" fontId="23" fillId="0" borderId="1" xfId="0" applyNumberFormat="1" applyFont="1" applyBorder="1" applyAlignment="1">
      <alignment horizontal="center" vertical="center"/>
    </xf>
    <xf numFmtId="49" fontId="24" fillId="0" borderId="1" xfId="0" applyNumberFormat="1" applyFont="1" applyBorder="1" applyAlignment="1">
      <alignment horizontal="center" vertical="center"/>
    </xf>
    <xf numFmtId="49" fontId="24" fillId="0" borderId="1" xfId="0" applyNumberFormat="1" applyFont="1" applyBorder="1" applyAlignment="1" applyProtection="1">
      <alignment horizontal="center" vertical="center"/>
      <protection locked="0"/>
    </xf>
    <xf numFmtId="0" fontId="23" fillId="0" borderId="1" xfId="0" applyFont="1" applyBorder="1"/>
    <xf numFmtId="0" fontId="23" fillId="0" borderId="1" xfId="0" applyFont="1" applyBorder="1" applyAlignment="1">
      <alignment horizontal="left" indent="1"/>
    </xf>
    <xf numFmtId="0" fontId="23" fillId="0" borderId="1" xfId="496" applyFont="1" applyBorder="1">
      <alignment horizontal="center" vertical="center"/>
    </xf>
    <xf numFmtId="0" fontId="23" fillId="0" borderId="1" xfId="472" applyFont="1" applyBorder="1">
      <alignment horizontal="center" vertical="center"/>
    </xf>
    <xf numFmtId="0" fontId="23" fillId="0" borderId="1" xfId="474" applyFont="1" applyBorder="1">
      <alignment horizontal="center" vertical="center"/>
    </xf>
    <xf numFmtId="179" fontId="25" fillId="0" borderId="1" xfId="0" applyNumberFormat="1" applyFont="1" applyBorder="1" applyAlignment="1">
      <alignment horizontal="right" vertical="center"/>
    </xf>
    <xf numFmtId="179" fontId="25" fillId="0" borderId="1" xfId="0" applyNumberFormat="1" applyFont="1" applyBorder="1" applyAlignment="1">
      <alignment horizontal="right" vertical="center" indent="1"/>
    </xf>
    <xf numFmtId="179" fontId="25" fillId="0" borderId="1" xfId="0" applyNumberFormat="1" applyFont="1" applyBorder="1" applyAlignment="1">
      <alignment horizontal="center" vertical="center"/>
    </xf>
    <xf numFmtId="0" fontId="23" fillId="0" borderId="1" xfId="0" applyFont="1" applyBorder="1" applyAlignment="1" applyProtection="1">
      <alignment horizontal="center" vertical="center"/>
      <protection locked="0"/>
    </xf>
    <xf numFmtId="0" fontId="23" fillId="0" borderId="1" xfId="523" applyFont="1" applyBorder="1">
      <alignment horizontal="center" vertical="center"/>
      <protection locked="0"/>
    </xf>
    <xf numFmtId="0" fontId="23" fillId="0" borderId="1" xfId="485" applyFont="1" applyBorder="1">
      <alignment horizontal="center" vertical="center"/>
      <protection locked="0"/>
    </xf>
    <xf numFmtId="0" fontId="0" fillId="0" borderId="0" xfId="0" applyFont="1" applyBorder="1" applyAlignment="1">
      <alignment horizontal="center" vertical="center"/>
    </xf>
    <xf numFmtId="0" fontId="23" fillId="0" borderId="1" xfId="556" applyFont="1" applyBorder="1">
      <alignment horizontal="center" vertical="center"/>
      <protection locked="0"/>
    </xf>
    <xf numFmtId="0" fontId="24" fillId="0" borderId="1" xfId="488" applyFont="1" applyBorder="1">
      <alignment horizontal="center" vertical="center"/>
    </xf>
    <xf numFmtId="0" fontId="24" fillId="0" borderId="1" xfId="0" applyFont="1" applyBorder="1" applyAlignment="1">
      <alignment horizontal="center" vertical="center"/>
    </xf>
    <xf numFmtId="0" fontId="1" fillId="0" borderId="0" xfId="448" applyFont="1" applyBorder="1">
      <alignment vertical="top"/>
    </xf>
    <xf numFmtId="49" fontId="4" fillId="0" borderId="1" xfId="493" applyNumberFormat="1" applyFont="1" applyBorder="1">
      <alignment horizontal="center" vertical="center" wrapText="1"/>
    </xf>
    <xf numFmtId="49" fontId="4" fillId="0" borderId="1" xfId="473" applyNumberFormat="1" applyFont="1" applyBorder="1">
      <alignment horizontal="center" vertical="center" wrapText="1"/>
    </xf>
    <xf numFmtId="0" fontId="4" fillId="0" borderId="1" xfId="482" applyFont="1" applyBorder="1">
      <alignment horizontal="center" vertical="center"/>
      <protection locked="0"/>
    </xf>
    <xf numFmtId="49" fontId="4" fillId="0" borderId="1" xfId="494" applyNumberFormat="1" applyFont="1" applyBorder="1">
      <alignment horizontal="center" vertical="center"/>
    </xf>
    <xf numFmtId="0" fontId="1" fillId="0" borderId="1" xfId="0" applyFont="1" applyBorder="1" applyAlignment="1">
      <alignment horizontal="center" vertical="center"/>
    </xf>
    <xf numFmtId="0" fontId="1" fillId="0" borderId="1" xfId="491" applyFont="1" applyBorder="1">
      <alignment horizontal="center" vertical="center"/>
    </xf>
    <xf numFmtId="49" fontId="5" fillId="0" borderId="0" xfId="104" applyNumberFormat="1" applyFont="1" applyBorder="1">
      <alignment horizontal="left" vertical="center" wrapText="1"/>
    </xf>
    <xf numFmtId="0" fontId="26" fillId="0" borderId="0" xfId="217" applyFont="1" applyBorder="1">
      <alignment horizontal="center" vertical="center"/>
    </xf>
    <xf numFmtId="0" fontId="27" fillId="0" borderId="0" xfId="0" applyFont="1" applyBorder="1" applyAlignment="1">
      <alignment horizontal="center" vertical="center"/>
    </xf>
    <xf numFmtId="49" fontId="28" fillId="0" borderId="1" xfId="104" applyNumberFormat="1" applyFont="1" applyBorder="1" applyAlignment="1">
      <alignment horizontal="center" vertical="center" wrapText="1"/>
    </xf>
    <xf numFmtId="0" fontId="4" fillId="0" borderId="1" xfId="554" applyFont="1" applyBorder="1">
      <alignment horizontal="center" vertical="center"/>
      <protection locked="0"/>
    </xf>
    <xf numFmtId="49" fontId="5" fillId="0" borderId="1" xfId="104" applyNumberFormat="1" applyFont="1" applyBorder="1" applyAlignment="1">
      <alignment horizontal="center" vertical="center" wrapText="1"/>
    </xf>
    <xf numFmtId="0" fontId="4" fillId="0" borderId="1" xfId="534" applyFont="1" applyBorder="1">
      <alignment horizontal="center" vertical="center" wrapText="1"/>
    </xf>
    <xf numFmtId="0" fontId="3" fillId="0" borderId="1" xfId="559" applyFont="1" applyFill="1" applyBorder="1" applyAlignment="1" applyProtection="1">
      <alignment horizontal="left" vertical="center"/>
      <protection locked="0"/>
    </xf>
    <xf numFmtId="0" fontId="3" fillId="0" borderId="1" xfId="559" applyFont="1" applyFill="1" applyBorder="1" applyAlignment="1" applyProtection="1">
      <alignment horizontal="left" vertical="center"/>
    </xf>
    <xf numFmtId="0" fontId="29" fillId="0" borderId="1" xfId="559" applyFont="1" applyFill="1" applyBorder="1" applyAlignment="1" applyProtection="1">
      <alignment horizontal="center" vertical="center"/>
    </xf>
    <xf numFmtId="0" fontId="3" fillId="0" borderId="0" xfId="208" applyFont="1" applyBorder="1">
      <alignment horizontal="left" vertical="center" wrapText="1"/>
      <protection locked="0"/>
    </xf>
    <xf numFmtId="0" fontId="4" fillId="0" borderId="0" xfId="347" applyFont="1" applyBorder="1">
      <alignment horizontal="left" vertical="center" wrapText="1"/>
    </xf>
    <xf numFmtId="0" fontId="4" fillId="0" borderId="1" xfId="527" applyFont="1" applyBorder="1">
      <alignment horizontal="center" vertical="center" wrapText="1"/>
    </xf>
    <xf numFmtId="0" fontId="4" fillId="0" borderId="1" xfId="500" applyFont="1" applyBorder="1">
      <alignment horizontal="center" vertical="center" wrapText="1"/>
    </xf>
    <xf numFmtId="0" fontId="4" fillId="0" borderId="1" xfId="459" applyFont="1" applyBorder="1">
      <alignment horizontal="center" vertical="center"/>
    </xf>
    <xf numFmtId="0" fontId="4" fillId="0" borderId="1" xfId="550" applyFont="1" applyBorder="1">
      <alignment horizontal="center" vertical="center"/>
    </xf>
    <xf numFmtId="0" fontId="1" fillId="0" borderId="1" xfId="201" applyFont="1" applyBorder="1">
      <alignment horizontal="center" vertical="center"/>
    </xf>
    <xf numFmtId="0" fontId="4" fillId="0" borderId="1" xfId="460" applyFont="1" applyBorder="1">
      <alignment horizontal="center" vertical="center"/>
    </xf>
    <xf numFmtId="0" fontId="4" fillId="0" borderId="1" xfId="200" applyFont="1" applyBorder="1">
      <alignment horizontal="center" vertical="center"/>
      <protection locked="0"/>
    </xf>
    <xf numFmtId="3" fontId="4" fillId="0" borderId="1" xfId="197" applyNumberFormat="1" applyFont="1" applyBorder="1">
      <alignment horizontal="center" vertical="center"/>
      <protection locked="0"/>
    </xf>
    <xf numFmtId="3" fontId="4" fillId="0" borderId="1" xfId="199" applyNumberFormat="1" applyFont="1" applyBorder="1">
      <alignment horizontal="center" vertical="center"/>
    </xf>
    <xf numFmtId="0" fontId="1" fillId="0" borderId="1" xfId="213"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510" applyFont="1" applyBorder="1">
      <alignment horizontal="center" vertical="center" wrapText="1"/>
      <protection locked="0"/>
    </xf>
    <xf numFmtId="0" fontId="4" fillId="0" borderId="1" xfId="514" applyFont="1" applyBorder="1">
      <alignment horizontal="center" vertical="center" wrapText="1"/>
    </xf>
    <xf numFmtId="0" fontId="4" fillId="0" borderId="1" xfId="512" applyFont="1" applyBorder="1">
      <alignment horizontal="center" vertical="center" wrapText="1"/>
      <protection locked="0"/>
    </xf>
    <xf numFmtId="3" fontId="4" fillId="0" borderId="1" xfId="206" applyNumberFormat="1" applyFont="1" applyBorder="1">
      <alignment horizontal="center" vertical="top"/>
      <protection locked="0"/>
    </xf>
    <xf numFmtId="0" fontId="1" fillId="0" borderId="1" xfId="207" applyFont="1" applyBorder="1">
      <alignment horizontal="center" vertical="top"/>
    </xf>
    <xf numFmtId="0" fontId="4" fillId="0" borderId="1" xfId="532" applyFont="1" applyBorder="1">
      <alignment horizontal="center" vertical="center" wrapText="1"/>
    </xf>
    <xf numFmtId="0" fontId="6" fillId="0" borderId="0" xfId="115" applyFont="1" applyBorder="1">
      <alignment horizontal="center" vertical="center"/>
      <protection locked="0"/>
    </xf>
    <xf numFmtId="0" fontId="1" fillId="0" borderId="1" xfId="123" applyFont="1" applyBorder="1">
      <alignment horizontal="center" vertical="center" wrapText="1"/>
      <protection locked="0"/>
    </xf>
    <xf numFmtId="0" fontId="1" fillId="0" borderId="1" xfId="109" applyFont="1" applyBorder="1">
      <alignment horizontal="center" vertical="center" wrapText="1"/>
      <protection locked="0"/>
    </xf>
    <xf numFmtId="0" fontId="1" fillId="0" borderId="1" xfId="114" applyFont="1" applyBorder="1">
      <alignment horizontal="center" vertical="center" wrapText="1"/>
      <protection locked="0"/>
    </xf>
    <xf numFmtId="0" fontId="1" fillId="0" borderId="1" xfId="116" applyFont="1" applyBorder="1">
      <alignment horizontal="center" vertical="center" wrapText="1"/>
    </xf>
    <xf numFmtId="0" fontId="1" fillId="0" borderId="1" xfId="124" applyFont="1" applyBorder="1">
      <alignment horizontal="center" vertical="center" wrapText="1"/>
    </xf>
    <xf numFmtId="0" fontId="1" fillId="0" borderId="1" xfId="110" applyFont="1" applyBorder="1">
      <alignment horizontal="center" vertical="center" wrapText="1"/>
    </xf>
    <xf numFmtId="0" fontId="1" fillId="0" borderId="1" xfId="125" applyFont="1" applyBorder="1">
      <alignment horizontal="center" vertical="center"/>
    </xf>
    <xf numFmtId="0" fontId="1" fillId="0" borderId="1" xfId="111" applyFont="1" applyBorder="1">
      <alignment horizontal="center" vertical="center"/>
    </xf>
    <xf numFmtId="0" fontId="1" fillId="0" borderId="1" xfId="466" applyFont="1" applyBorder="1">
      <alignment horizontal="center" vertical="center"/>
    </xf>
    <xf numFmtId="3" fontId="1" fillId="0" borderId="1" xfId="117" applyNumberFormat="1" applyFont="1" applyBorder="1">
      <alignment horizontal="center" vertical="center"/>
    </xf>
    <xf numFmtId="3" fontId="1" fillId="0" borderId="1" xfId="118" applyNumberFormat="1" applyFont="1" applyBorder="1">
      <alignment horizontal="center" vertical="center"/>
    </xf>
    <xf numFmtId="0" fontId="3" fillId="0" borderId="1" xfId="128" applyFont="1" applyBorder="1">
      <alignment horizontal="center" vertical="center"/>
      <protection locked="0"/>
    </xf>
    <xf numFmtId="0" fontId="3" fillId="0" borderId="1" xfId="113" applyFont="1" applyBorder="1">
      <alignment horizontal="right" vertical="center"/>
      <protection locked="0"/>
    </xf>
    <xf numFmtId="0" fontId="1" fillId="0" borderId="1" xfId="558" applyFont="1" applyBorder="1">
      <alignment horizontal="center" vertical="center"/>
      <protection locked="0"/>
    </xf>
    <xf numFmtId="0" fontId="1" fillId="0" borderId="1" xfId="74" applyFont="1" applyBorder="1">
      <alignment horizontal="center" vertical="center" wrapText="1"/>
    </xf>
    <xf numFmtId="0" fontId="1" fillId="0" borderId="1" xfId="68" applyFont="1" applyBorder="1">
      <alignment horizontal="center" vertical="center"/>
      <protection locked="0"/>
    </xf>
    <xf numFmtId="0" fontId="1" fillId="0" borderId="1" xfId="72" applyFont="1" applyBorder="1">
      <alignment horizontal="center" vertical="center" wrapText="1"/>
    </xf>
    <xf numFmtId="0" fontId="1" fillId="0" borderId="1" xfId="191" applyFont="1" applyBorder="1">
      <alignment horizontal="center" vertical="center" wrapText="1"/>
    </xf>
    <xf numFmtId="0" fontId="1" fillId="0" borderId="1" xfId="76" applyFont="1" applyBorder="1">
      <alignment horizontal="center" vertical="center" wrapText="1"/>
      <protection locked="0"/>
    </xf>
    <xf numFmtId="0" fontId="1" fillId="0" borderId="1" xfId="73" applyFont="1" applyBorder="1">
      <alignment horizontal="center" vertical="center" wrapText="1"/>
      <protection locked="0"/>
    </xf>
    <xf numFmtId="0" fontId="1" fillId="0" borderId="1" xfId="77" applyFont="1" applyBorder="1">
      <alignment horizontal="center" vertical="center"/>
      <protection locked="0"/>
    </xf>
    <xf numFmtId="0" fontId="1" fillId="0" borderId="0" xfId="308" applyFont="1" applyBorder="1">
      <alignment horizontal="right"/>
      <protection locked="0"/>
    </xf>
    <xf numFmtId="0" fontId="1" fillId="0" borderId="1" xfId="91" applyFont="1" applyBorder="1">
      <alignment horizontal="center" vertical="center" wrapText="1"/>
      <protection locked="0"/>
    </xf>
    <xf numFmtId="0" fontId="1" fillId="0" borderId="1" xfId="202" applyFont="1" applyBorder="1">
      <alignment horizontal="center" vertical="center" wrapText="1"/>
    </xf>
    <xf numFmtId="0" fontId="1" fillId="0" borderId="1" xfId="78" applyFont="1" applyBorder="1">
      <alignment horizontal="center" vertical="center"/>
      <protection locked="0"/>
    </xf>
    <xf numFmtId="3" fontId="1" fillId="0" borderId="1" xfId="79" applyNumberFormat="1" applyFont="1" applyBorder="1">
      <alignment horizontal="center" vertical="center"/>
    </xf>
    <xf numFmtId="3" fontId="1" fillId="0" borderId="1" xfId="81" applyNumberFormat="1" applyFont="1" applyBorder="1">
      <alignment horizontal="center" vertical="center"/>
    </xf>
    <xf numFmtId="0" fontId="2" fillId="0" borderId="0" xfId="52" applyFont="1" applyBorder="1">
      <alignment horizontal="center" vertical="top"/>
    </xf>
    <xf numFmtId="0" fontId="3" fillId="0" borderId="0" xfId="423" applyFont="1" applyBorder="1">
      <alignment horizontal="left" vertical="center"/>
    </xf>
    <xf numFmtId="0" fontId="27" fillId="0" borderId="0" xfId="218" applyFont="1" applyBorder="1">
      <alignment horizontal="center" vertical="center"/>
    </xf>
    <xf numFmtId="0" fontId="4" fillId="0" borderId="1" xfId="547" applyFont="1" applyBorder="1">
      <alignment horizontal="center" vertical="center"/>
    </xf>
    <xf numFmtId="0" fontId="4" fillId="0" borderId="1" xfId="552" applyFont="1" applyBorder="1">
      <alignment horizontal="center" vertical="center"/>
    </xf>
    <xf numFmtId="0" fontId="4" fillId="0" borderId="1" xfId="548" applyFont="1" applyBorder="1">
      <alignment horizontal="center" vertical="center"/>
    </xf>
    <xf numFmtId="0" fontId="4" fillId="0" borderId="1" xfId="477" applyFont="1" applyBorder="1">
      <alignment horizontal="center" vertical="center"/>
    </xf>
    <xf numFmtId="0" fontId="5" fillId="0" borderId="1" xfId="0" applyFont="1" applyBorder="1" applyAlignment="1">
      <alignment horizontal="left" vertical="center" wrapText="1"/>
    </xf>
    <xf numFmtId="0" fontId="3" fillId="0" borderId="0" xfId="551" applyFont="1" applyBorder="1" quotePrefix="1">
      <alignment horizontal="right"/>
    </xf>
    <xf numFmtId="0" fontId="3" fillId="0" borderId="0" xfId="528" applyFont="1" applyBorder="1" quotePrefix="1">
      <alignment horizontal="right" wrapText="1"/>
      <protection locked="0"/>
    </xf>
    <xf numFmtId="0" fontId="3" fillId="0" borderId="0" xfId="457" applyFont="1" applyBorder="1" quotePrefix="1">
      <alignment horizontal="right" vertical="center"/>
    </xf>
    <xf numFmtId="0" fontId="3" fillId="0" borderId="0" xfId="0" applyFont="1" applyBorder="1" applyAlignment="1" quotePrefix="1">
      <alignment horizontal="right"/>
    </xf>
    <xf numFmtId="0" fontId="3" fillId="0" borderId="0" xfId="531" applyFont="1" applyBorder="1" quotePrefix="1">
      <alignment horizontal="right" wrapText="1"/>
    </xf>
    <xf numFmtId="0" fontId="3" fillId="0" borderId="0" xfId="522" applyFont="1" applyBorder="1" quotePrefix="1">
      <alignment horizontal="right"/>
      <protection locked="0"/>
    </xf>
    <xf numFmtId="0" fontId="3" fillId="0" borderId="0" xfId="0" applyFont="1" applyBorder="1" applyAlignment="1" quotePrefix="1">
      <alignment horizontal="right" wrapText="1"/>
    </xf>
    <xf numFmtId="0" fontId="4" fillId="0" borderId="0" xfId="345" applyFont="1" applyBorder="1" applyAlignment="1" quotePrefix="1">
      <alignment vertical="center"/>
      <protection locked="0"/>
    </xf>
    <xf numFmtId="0" fontId="1" fillId="0" borderId="0" xfId="0" applyFont="1" applyBorder="1" applyAlignment="1" applyProtection="1" quotePrefix="1">
      <alignment horizontal="right"/>
      <protection locked="0"/>
    </xf>
  </cellXfs>
  <cellStyles count="5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_b-1-0" xfId="49"/>
    <cellStyle name="__b-10-0" xfId="50"/>
    <cellStyle name="__b-11-0" xfId="51"/>
    <cellStyle name="__b-12-0" xfId="52"/>
    <cellStyle name="__b-13-0" xfId="53"/>
    <cellStyle name="__b-14-0" xfId="54"/>
    <cellStyle name="__b-15-0" xfId="55"/>
    <cellStyle name="__b-16-0" xfId="56"/>
    <cellStyle name="__b-17-0" xfId="57"/>
    <cellStyle name="__b-18-0" xfId="58"/>
    <cellStyle name="__b-19-0" xfId="59"/>
    <cellStyle name="__b-2-0" xfId="60"/>
    <cellStyle name="__b-20-0" xfId="61"/>
    <cellStyle name="__b-21-0" xfId="62"/>
    <cellStyle name="__b-22-0" xfId="63"/>
    <cellStyle name="__b-23-0" xfId="64"/>
    <cellStyle name="__b-24-0" xfId="65"/>
    <cellStyle name="__b-25-0" xfId="66"/>
    <cellStyle name="__b-26-0" xfId="67"/>
    <cellStyle name="__b-27-0" xfId="68"/>
    <cellStyle name="__b-28-0" xfId="69"/>
    <cellStyle name="__b-29-0" xfId="70"/>
    <cellStyle name="__b-3-0" xfId="71"/>
    <cellStyle name="__b-30-0" xfId="72"/>
    <cellStyle name="__b-31-0" xfId="73"/>
    <cellStyle name="__b-32-0" xfId="74"/>
    <cellStyle name="__b-33-0" xfId="75"/>
    <cellStyle name="__b-34-0" xfId="76"/>
    <cellStyle name="__b-35-0" xfId="77"/>
    <cellStyle name="__b-36-0" xfId="78"/>
    <cellStyle name="__b-37-0" xfId="79"/>
    <cellStyle name="__b-38-0" xfId="80"/>
    <cellStyle name="__b-39-0" xfId="81"/>
    <cellStyle name="__b-4-0" xfId="82"/>
    <cellStyle name="__b-40-0" xfId="83"/>
    <cellStyle name="__b-41-0" xfId="84"/>
    <cellStyle name="__b-42-0" xfId="85"/>
    <cellStyle name="__b-43-0" xfId="86"/>
    <cellStyle name="__b-44-0" xfId="87"/>
    <cellStyle name="__b-45-0" xfId="88"/>
    <cellStyle name="__b-46-0" xfId="89"/>
    <cellStyle name="__b-47-0" xfId="90"/>
    <cellStyle name="__b-48-0" xfId="91"/>
    <cellStyle name="__b-49-0" xfId="92"/>
    <cellStyle name="__b-5-0" xfId="93"/>
    <cellStyle name="__b-6-0" xfId="94"/>
    <cellStyle name="__b-7-0" xfId="95"/>
    <cellStyle name="__b-8-0" xfId="96"/>
    <cellStyle name="__b-9-0" xfId="97"/>
    <cellStyle name="DateStyle" xfId="98"/>
    <cellStyle name="DateTimeStyle" xfId="99"/>
    <cellStyle name="IntegralNumberStyle" xfId="100"/>
    <cellStyle name="MoneyStyle" xfId="101"/>
    <cellStyle name="NumberStyle" xfId="102"/>
    <cellStyle name="PercentStyle" xfId="103"/>
    <cellStyle name="TextStyle" xfId="104"/>
    <cellStyle name="TimeStyle" xfId="105"/>
    <cellStyle name="部门收入预算表01-2 __b-1-0" xfId="106"/>
    <cellStyle name="部门收入预算表01-2 __b-10-0" xfId="107"/>
    <cellStyle name="部门收入预算表01-2 __b-11-0" xfId="108"/>
    <cellStyle name="部门收入预算表01-2 __b-12-0" xfId="109"/>
    <cellStyle name="部门收入预算表01-2 __b-13-0" xfId="110"/>
    <cellStyle name="部门收入预算表01-2 __b-14-0" xfId="111"/>
    <cellStyle name="部门收入预算表01-2 __b-15-0" xfId="112"/>
    <cellStyle name="部门收入预算表01-2 __b-16-0" xfId="113"/>
    <cellStyle name="部门收入预算表01-2 __b-19-0" xfId="114"/>
    <cellStyle name="部门收入预算表01-2 __b-2-0" xfId="115"/>
    <cellStyle name="部门收入预算表01-2 __b-20-0" xfId="116"/>
    <cellStyle name="部门收入预算表01-2 __b-21-0" xfId="117"/>
    <cellStyle name="部门收入预算表01-2 __b-22-0" xfId="118"/>
    <cellStyle name="部门收入预算表01-2 __b-23-0" xfId="119"/>
    <cellStyle name="部门收入预算表01-2 __b-24-0" xfId="120"/>
    <cellStyle name="部门收入预算表01-2 __b-25-0" xfId="121"/>
    <cellStyle name="部门收入预算表01-2 __b-3-0" xfId="122"/>
    <cellStyle name="部门收入预算表01-2 __b-4-0" xfId="123"/>
    <cellStyle name="部门收入预算表01-2 __b-5-0" xfId="124"/>
    <cellStyle name="部门收入预算表01-2 __b-6-0" xfId="125"/>
    <cellStyle name="部门收入预算表01-2 __b-7-0" xfId="126"/>
    <cellStyle name="部门收入预算表01-2 __b-8-0" xfId="127"/>
    <cellStyle name="部门收入预算表01-2 __b-9-0" xfId="128"/>
    <cellStyle name="部门项目中期规划预算表13 __b-1-0" xfId="129"/>
    <cellStyle name="部门项目中期规划预算表13 __b-10-0" xfId="130"/>
    <cellStyle name="部门项目中期规划预算表13 __b-11-0" xfId="131"/>
    <cellStyle name="部门项目中期规划预算表13 __b-13-0" xfId="132"/>
    <cellStyle name="部门项目中期规划预算表13 __b-14-0" xfId="133"/>
    <cellStyle name="部门项目中期规划预算表13 __b-15-0" xfId="134"/>
    <cellStyle name="部门项目中期规划预算表13 __b-16-0" xfId="135"/>
    <cellStyle name="部门项目中期规划预算表13 __b-17-0" xfId="136"/>
    <cellStyle name="部门项目中期规划预算表13 __b-18-0" xfId="137"/>
    <cellStyle name="部门项目中期规划预算表13 __b-19-0" xfId="138"/>
    <cellStyle name="部门项目中期规划预算表13 __b-2-0" xfId="139"/>
    <cellStyle name="部门项目中期规划预算表13 __b-20-0" xfId="140"/>
    <cellStyle name="部门项目中期规划预算表13 __b-21-0" xfId="141"/>
    <cellStyle name="部门项目中期规划预算表13 __b-22-0" xfId="142"/>
    <cellStyle name="部门项目中期规划预算表13 __b-24-0" xfId="143"/>
    <cellStyle name="部门项目中期规划预算表13 __b-25-0" xfId="144"/>
    <cellStyle name="部门项目中期规划预算表13 __b-26-0" xfId="145"/>
    <cellStyle name="部门项目中期规划预算表13 __b-27-0" xfId="146"/>
    <cellStyle name="部门项目中期规划预算表13 __b-28-0" xfId="147"/>
    <cellStyle name="部门项目中期规划预算表13 __b-3-0" xfId="148"/>
    <cellStyle name="部门项目中期规划预算表13 __b-4-0" xfId="149"/>
    <cellStyle name="部门项目中期规划预算表13 __b-5-0" xfId="150"/>
    <cellStyle name="部门项目中期规划预算表13 __b-6-0" xfId="151"/>
    <cellStyle name="部门项目中期规划预算表13 __b-7-0" xfId="152"/>
    <cellStyle name="部门项目中期规划预算表13 __b-8-0" xfId="153"/>
    <cellStyle name="部门政府采购预算表08 __b-1-0" xfId="154"/>
    <cellStyle name="部门政府采购预算表08 __b-10-0" xfId="155"/>
    <cellStyle name="部门政府采购预算表08 __b-11-0" xfId="156"/>
    <cellStyle name="部门政府采购预算表08 __b-12-0" xfId="157"/>
    <cellStyle name="部门政府采购预算表08 __b-13-0" xfId="158"/>
    <cellStyle name="部门政府采购预算表08 __b-14-0" xfId="159"/>
    <cellStyle name="部门政府采购预算表08 __b-15-0" xfId="160"/>
    <cellStyle name="部门政府采购预算表08 __b-16-0" xfId="161"/>
    <cellStyle name="部门政府采购预算表08 __b-17-0" xfId="162"/>
    <cellStyle name="部门政府采购预算表08 __b-18-0" xfId="163"/>
    <cellStyle name="部门政府采购预算表08 __b-19-0" xfId="164"/>
    <cellStyle name="部门政府采购预算表08 __b-2-0" xfId="165"/>
    <cellStyle name="部门政府采购预算表08 __b-20-0" xfId="166"/>
    <cellStyle name="部门政府采购预算表08 __b-21-0" xfId="167"/>
    <cellStyle name="部门政府采购预算表08 __b-23-0" xfId="168"/>
    <cellStyle name="部门政府采购预算表08 __b-24-0" xfId="169"/>
    <cellStyle name="部门政府采购预算表08 __b-25-0" xfId="170"/>
    <cellStyle name="部门政府采购预算表08 __b-26-0" xfId="171"/>
    <cellStyle name="部门政府采购预算表08 __b-27-0" xfId="172"/>
    <cellStyle name="部门政府采购预算表08 __b-28-0" xfId="173"/>
    <cellStyle name="部门政府采购预算表08 __b-29-0" xfId="174"/>
    <cellStyle name="部门政府采购预算表08 __b-3-0" xfId="175"/>
    <cellStyle name="部门政府采购预算表08 __b-30-0" xfId="176"/>
    <cellStyle name="部门政府采购预算表08 __b-31-0" xfId="177"/>
    <cellStyle name="部门政府采购预算表08 __b-32-0" xfId="178"/>
    <cellStyle name="部门政府采购预算表08 __b-34-0" xfId="179"/>
    <cellStyle name="部门政府采购预算表08 __b-35-0" xfId="180"/>
    <cellStyle name="部门政府采购预算表08 __b-36-0" xfId="181"/>
    <cellStyle name="部门政府采购预算表08 __b-37-0" xfId="182"/>
    <cellStyle name="部门政府采购预算表08 __b-4-0" xfId="183"/>
    <cellStyle name="部门政府采购预算表08 __b-5-0" xfId="184"/>
    <cellStyle name="部门政府采购预算表08 __b-6-0" xfId="185"/>
    <cellStyle name="部门政府采购预算表08 __b-7-0" xfId="186"/>
    <cellStyle name="部门政府采购预算表08 __b-9-0" xfId="187"/>
    <cellStyle name="部门支出预算表01-03 __b-1-0" xfId="188"/>
    <cellStyle name="部门支出预算表01-03 __b-10-0" xfId="189"/>
    <cellStyle name="部门支出预算表01-03 __b-11-0" xfId="190"/>
    <cellStyle name="部门支出预算表01-03 __b-12-0" xfId="191"/>
    <cellStyle name="部门支出预算表01-03 __b-13-0" xfId="192"/>
    <cellStyle name="部门支出预算表01-03 __b-14-0" xfId="193"/>
    <cellStyle name="部门支出预算表01-03 __b-16-0" xfId="194"/>
    <cellStyle name="部门支出预算表01-03 __b-17-0" xfId="195"/>
    <cellStyle name="部门支出预算表01-03 __b-18-0" xfId="196"/>
    <cellStyle name="部门支出预算表01-03 __b-19-0" xfId="197"/>
    <cellStyle name="部门支出预算表01-03 __b-2-0" xfId="198"/>
    <cellStyle name="部门支出预算表01-03 __b-20-0" xfId="199"/>
    <cellStyle name="部门支出预算表01-03 __b-22-0" xfId="200"/>
    <cellStyle name="部门支出预算表01-03 __b-23-0" xfId="201"/>
    <cellStyle name="部门支出预算表01-03 __b-24-0" xfId="202"/>
    <cellStyle name="部门支出预算表01-03 __b-25-0" xfId="203"/>
    <cellStyle name="部门支出预算表01-03 __b-26-0" xfId="204"/>
    <cellStyle name="部门支出预算表01-03 __b-27-0" xfId="205"/>
    <cellStyle name="部门支出预算表01-03 __b-28-0" xfId="206"/>
    <cellStyle name="部门支出预算表01-03 __b-29-0" xfId="207"/>
    <cellStyle name="部门支出预算表01-03 __b-3-0" xfId="208"/>
    <cellStyle name="部门支出预算表01-03 __b-30-0" xfId="209"/>
    <cellStyle name="部门支出预算表01-03 __b-31-0" xfId="210"/>
    <cellStyle name="部门支出预算表01-03 __b-4-0" xfId="211"/>
    <cellStyle name="部门支出预算表01-03 __b-5-0" xfId="212"/>
    <cellStyle name="部门支出预算表01-03 __b-7-0" xfId="213"/>
    <cellStyle name="部门支出预算表01-03 __b-8-0" xfId="214"/>
    <cellStyle name="部门支出预算表01-03 __b-9-0" xfId="215"/>
    <cellStyle name="财政拨款收支预算总表02-1 __b-1-0" xfId="216"/>
    <cellStyle name="财政拨款收支预算总表02-1 __b-12-0" xfId="217"/>
    <cellStyle name="财政拨款收支预算总表02-1 __b-13-0" xfId="218"/>
    <cellStyle name="财政拨款收支预算总表02-1 __b-14-0" xfId="219"/>
    <cellStyle name="财政拨款收支预算总表02-1 __b-15-0" xfId="220"/>
    <cellStyle name="财政拨款收支预算总表02-1 __b-16-0" xfId="221"/>
    <cellStyle name="财政拨款收支预算总表02-1 __b-2-0" xfId="222"/>
    <cellStyle name="财政拨款收支预算总表02-1 __b-22-0" xfId="223"/>
    <cellStyle name="财政拨款收支预算总表02-1 __b-23-0" xfId="224"/>
    <cellStyle name="财政拨款收支预算总表02-1 __b-3-0" xfId="225"/>
    <cellStyle name="财政拨款收支预算总表02-1 __b-4-0" xfId="226"/>
    <cellStyle name="财政拨款收支预算总表02-1 __b-5-0" xfId="227"/>
    <cellStyle name="财政拨款收支预算总表02-1 __b-6-0" xfId="228"/>
    <cellStyle name="财政拨款收支预算总表02-1 __b-9-0" xfId="229"/>
    <cellStyle name="国有资本经营预算支出表07 __b-1-0" xfId="230"/>
    <cellStyle name="国有资本经营预算支出表07 __b-10-0" xfId="231"/>
    <cellStyle name="国有资本经营预算支出表07 __b-11-0" xfId="232"/>
    <cellStyle name="国有资本经营预算支出表07 __b-12-0" xfId="233"/>
    <cellStyle name="国有资本经营预算支出表07 __b-13-0" xfId="234"/>
    <cellStyle name="国有资本经营预算支出表07 __b-14-0" xfId="235"/>
    <cellStyle name="国有资本经营预算支出表07 __b-15-0" xfId="236"/>
    <cellStyle name="国有资本经营预算支出表07 __b-16-0" xfId="237"/>
    <cellStyle name="国有资本经营预算支出表07 __b-17-0" xfId="238"/>
    <cellStyle name="国有资本经营预算支出表07 __b-18-0" xfId="239"/>
    <cellStyle name="国有资本经营预算支出表07 __b-19-0" xfId="240"/>
    <cellStyle name="国有资本经营预算支出表07 __b-2-0" xfId="241"/>
    <cellStyle name="国有资本经营预算支出表07 __b-20-0" xfId="242"/>
    <cellStyle name="国有资本经营预算支出表07 __b-21-0" xfId="243"/>
    <cellStyle name="国有资本经营预算支出表07 __b-24-0" xfId="244"/>
    <cellStyle name="国有资本经营预算支出表07 __b-27-0" xfId="245"/>
    <cellStyle name="国有资本经营预算支出表07 __b-28-0" xfId="246"/>
    <cellStyle name="国有资本经营预算支出表07 __b-3-0" xfId="247"/>
    <cellStyle name="国有资本经营预算支出表07 __b-4-0" xfId="248"/>
    <cellStyle name="国有资本经营预算支出表07 __b-5-0" xfId="249"/>
    <cellStyle name="国有资本经营预算支出表07 __b-6-0" xfId="250"/>
    <cellStyle name="国有资本经营预算支出表07 __b-7-0" xfId="251"/>
    <cellStyle name="国有资本经营预算支出表07 __b-8-0" xfId="252"/>
    <cellStyle name="基本支出预算表（人员类.运转类公用经费项目）04 __b-1-0" xfId="253"/>
    <cellStyle name="基本支出预算表（人员类.运转类公用经费项目）04 __b-10-0" xfId="254"/>
    <cellStyle name="基本支出预算表（人员类.运转类公用经费项目）04 __b-11-0" xfId="255"/>
    <cellStyle name="基本支出预算表（人员类.运转类公用经费项目）04 __b-12-0" xfId="256"/>
    <cellStyle name="基本支出预算表（人员类.运转类公用经费项目）04 __b-13-0" xfId="257"/>
    <cellStyle name="基本支出预算表（人员类.运转类公用经费项目）04 __b-14-0" xfId="258"/>
    <cellStyle name="基本支出预算表（人员类.运转类公用经费项目）04 __b-15-0" xfId="259"/>
    <cellStyle name="基本支出预算表（人员类.运转类公用经费项目）04 __b-16-0" xfId="260"/>
    <cellStyle name="基本支出预算表（人员类.运转类公用经费项目）04 __b-17-0" xfId="261"/>
    <cellStyle name="基本支出预算表（人员类.运转类公用经费项目）04 __b-18-0" xfId="262"/>
    <cellStyle name="基本支出预算表（人员类.运转类公用经费项目）04 __b-19-0" xfId="263"/>
    <cellStyle name="基本支出预算表（人员类.运转类公用经费项目）04 __b-2-0" xfId="264"/>
    <cellStyle name="基本支出预算表（人员类.运转类公用经费项目）04 __b-20-0" xfId="265"/>
    <cellStyle name="基本支出预算表（人员类.运转类公用经费项目）04 __b-21-0" xfId="266"/>
    <cellStyle name="基本支出预算表（人员类.运转类公用经费项目）04 __b-23-0" xfId="267"/>
    <cellStyle name="基本支出预算表（人员类.运转类公用经费项目）04 __b-24-0" xfId="268"/>
    <cellStyle name="基本支出预算表（人员类.运转类公用经费项目）04 __b-25-0" xfId="269"/>
    <cellStyle name="基本支出预算表（人员类.运转类公用经费项目）04 __b-26-0" xfId="270"/>
    <cellStyle name="基本支出预算表（人员类.运转类公用经费项目）04 __b-27-0" xfId="271"/>
    <cellStyle name="基本支出预算表（人员类.运转类公用经费项目）04 __b-28-0" xfId="272"/>
    <cellStyle name="基本支出预算表（人员类.运转类公用经费项目）04 __b-29-0" xfId="273"/>
    <cellStyle name="基本支出预算表（人员类.运转类公用经费项目）04 __b-3-0" xfId="274"/>
    <cellStyle name="基本支出预算表（人员类.运转类公用经费项目）04 __b-30-0" xfId="275"/>
    <cellStyle name="基本支出预算表（人员类.运转类公用经费项目）04 __b-33-0" xfId="276"/>
    <cellStyle name="基本支出预算表（人员类.运转类公用经费项目）04 __b-34-0" xfId="277"/>
    <cellStyle name="基本支出预算表（人员类.运转类公用经费项目）04 __b-35-0" xfId="278"/>
    <cellStyle name="基本支出预算表（人员类.运转类公用经费项目）04 __b-36-0" xfId="279"/>
    <cellStyle name="基本支出预算表（人员类.运转类公用经费项目）04 __b-37-0" xfId="280"/>
    <cellStyle name="基本支出预算表（人员类.运转类公用经费项目）04 __b-38-0" xfId="281"/>
    <cellStyle name="基本支出预算表（人员类.运转类公用经费项目）04 __b-39-0" xfId="282"/>
    <cellStyle name="基本支出预算表（人员类.运转类公用经费项目）04 __b-4-0" xfId="283"/>
    <cellStyle name="基本支出预算表（人员类.运转类公用经费项目）04 __b-40-0" xfId="284"/>
    <cellStyle name="基本支出预算表（人员类.运转类公用经费项目）04 __b-5-0" xfId="285"/>
    <cellStyle name="基本支出预算表（人员类.运转类公用经费项目）04 __b-6-0" xfId="286"/>
    <cellStyle name="基本支出预算表（人员类.运转类公用经费项目）04 __b-7-0" xfId="287"/>
    <cellStyle name="基本支出预算表（人员类.运转类公用经费项目）04 __b-8-0" xfId="288"/>
    <cellStyle name="基本支出预算表（人员类.运转类公用经费项目）04 __b-9-0" xfId="289"/>
    <cellStyle name="上级补助项目支出预算表12 __b-1-0" xfId="290"/>
    <cellStyle name="上级补助项目支出预算表12 __b-10-0" xfId="291"/>
    <cellStyle name="上级补助项目支出预算表12 __b-11-0" xfId="292"/>
    <cellStyle name="上级补助项目支出预算表12 __b-12-0" xfId="293"/>
    <cellStyle name="上级补助项目支出预算表12 __b-13-0" xfId="294"/>
    <cellStyle name="上级补助项目支出预算表12 __b-14-0" xfId="295"/>
    <cellStyle name="上级补助项目支出预算表12 __b-15-0" xfId="296"/>
    <cellStyle name="上级补助项目支出预算表12 __b-16-0" xfId="297"/>
    <cellStyle name="上级补助项目支出预算表12 __b-17-0" xfId="298"/>
    <cellStyle name="上级补助项目支出预算表12 __b-18-0" xfId="299"/>
    <cellStyle name="上级补助项目支出预算表12 __b-19-0" xfId="300"/>
    <cellStyle name="上级补助项目支出预算表12 __b-2-0" xfId="301"/>
    <cellStyle name="上级补助项目支出预算表12 __b-20-0" xfId="302"/>
    <cellStyle name="上级补助项目支出预算表12 __b-21-0" xfId="303"/>
    <cellStyle name="上级补助项目支出预算表12 __b-24-0" xfId="304"/>
    <cellStyle name="上级补助项目支出预算表12 __b-25-0" xfId="305"/>
    <cellStyle name="上级补助项目支出预算表12 __b-26-0" xfId="306"/>
    <cellStyle name="上级补助项目支出预算表12 __b-27-0" xfId="307"/>
    <cellStyle name="上级补助项目支出预算表12 __b-28-0" xfId="308"/>
    <cellStyle name="上级补助项目支出预算表12 __b-29-0" xfId="309"/>
    <cellStyle name="上级补助项目支出预算表12 __b-3-0" xfId="310"/>
    <cellStyle name="上级补助项目支出预算表12 __b-4-0" xfId="311"/>
    <cellStyle name="上级补助项目支出预算表12 __b-5-0" xfId="312"/>
    <cellStyle name="上级补助项目支出预算表12 __b-6-0" xfId="313"/>
    <cellStyle name="上级补助项目支出预算表12 __b-7-0" xfId="314"/>
    <cellStyle name="上级补助项目支出预算表12 __b-8-0" xfId="315"/>
    <cellStyle name="上级补助项目支出预算表12 __b-9-0" xfId="316"/>
    <cellStyle name="市对下转移支付绩效目标表10-2 __b-1-0" xfId="317"/>
    <cellStyle name="市对下转移支付绩效目标表10-2 __b-10-0" xfId="318"/>
    <cellStyle name="市对下转移支付绩效目标表10-2 __b-11-0" xfId="319"/>
    <cellStyle name="市对下转移支付绩效目标表10-2 __b-12-0" xfId="320"/>
    <cellStyle name="市对下转移支付绩效目标表10-2 __b-13-0" xfId="321"/>
    <cellStyle name="市对下转移支付绩效目标表10-2 __b-14-0" xfId="322"/>
    <cellStyle name="市对下转移支付绩效目标表10-2 __b-16-0" xfId="323"/>
    <cellStyle name="市对下转移支付绩效目标表10-2 __b-17-0" xfId="324"/>
    <cellStyle name="市对下转移支付绩效目标表10-2 __b-18-0" xfId="325"/>
    <cellStyle name="市对下转移支付绩效目标表10-2 __b-2-0" xfId="326"/>
    <cellStyle name="市对下转移支付绩效目标表10-2 __b-3-0" xfId="327"/>
    <cellStyle name="市对下转移支付绩效目标表10-2 __b-4-0" xfId="328"/>
    <cellStyle name="市对下转移支付绩效目标表10-2 __b-5-0" xfId="329"/>
    <cellStyle name="市对下转移支付绩效目标表10-2 __b-9-0" xfId="330"/>
    <cellStyle name="市对下转移支付预算表10-1 __b-1-0" xfId="331"/>
    <cellStyle name="市对下转移支付预算表10-1 __b-10-0" xfId="332"/>
    <cellStyle name="市对下转移支付预算表10-1 __b-11-0" xfId="333"/>
    <cellStyle name="市对下转移支付预算表10-1 __b-14-0" xfId="334"/>
    <cellStyle name="市对下转移支付预算表10-1 __b-15-0" xfId="335"/>
    <cellStyle name="市对下转移支付预算表10-1 __b-16-0" xfId="336"/>
    <cellStyle name="市对下转移支付预算表10-1 __b-17-0" xfId="337"/>
    <cellStyle name="市对下转移支付预算表10-1 __b-18-0" xfId="338"/>
    <cellStyle name="市对下转移支付预算表10-1 __b-2-0" xfId="339"/>
    <cellStyle name="市对下转移支付预算表10-1 __b-21-0" xfId="340"/>
    <cellStyle name="市对下转移支付预算表10-1 __b-22-0" xfId="341"/>
    <cellStyle name="市对下转移支付预算表10-1 __b-23-0" xfId="342"/>
    <cellStyle name="市对下转移支付预算表10-1 __b-25-0" xfId="343"/>
    <cellStyle name="市对下转移支付预算表10-1 __b-26-0" xfId="344"/>
    <cellStyle name="市对下转移支付预算表10-1 __b-27-0" xfId="345"/>
    <cellStyle name="市对下转移支付预算表10-1 __b-28-0" xfId="346"/>
    <cellStyle name="市对下转移支付预算表10-1 __b-3-0" xfId="347"/>
    <cellStyle name="市对下转移支付预算表10-1 __b-30-0" xfId="348"/>
    <cellStyle name="市对下转移支付预算表10-1 __b-4-0" xfId="349"/>
    <cellStyle name="市对下转移支付预算表10-1 __b-5-0" xfId="350"/>
    <cellStyle name="市对下转移支付预算表10-1 __b-6-0" xfId="351"/>
    <cellStyle name="市对下转移支付预算表10-1 __b-7-0" xfId="352"/>
    <cellStyle name="市对下转移支付预算表10-1 __b-8-0" xfId="353"/>
    <cellStyle name="市对下转移支付预算表10-1 __b-9-0" xfId="354"/>
    <cellStyle name="项目支出绩效目标表（本级下达）05-2 __b-1-0" xfId="355"/>
    <cellStyle name="项目支出绩效目标表（本级下达）05-2 __b-10-0" xfId="356"/>
    <cellStyle name="项目支出绩效目标表（本级下达）05-2 __b-11-0" xfId="357"/>
    <cellStyle name="项目支出绩效目标表（本级下达）05-2 __b-12-0" xfId="358"/>
    <cellStyle name="项目支出绩效目标表（本级下达）05-2 __b-14-0" xfId="359"/>
    <cellStyle name="项目支出绩效目标表（本级下达）05-2 __b-15-0" xfId="360"/>
    <cellStyle name="项目支出绩效目标表（本级下达）05-2 __b-16-0" xfId="361"/>
    <cellStyle name="项目支出绩效目标表（本级下达）05-2 __b-17-0" xfId="362"/>
    <cellStyle name="项目支出绩效目标表（本级下达）05-2 __b-2-0" xfId="363"/>
    <cellStyle name="项目支出绩效目标表（本级下达）05-2 __b-3-0" xfId="364"/>
    <cellStyle name="项目支出绩效目标表（本级下达）05-2 __b-4-0" xfId="365"/>
    <cellStyle name="项目支出绩效目标表（本级下达）05-2 __b-5-0" xfId="366"/>
    <cellStyle name="项目支出绩效目标表（本级下达）05-2 __b-9-0" xfId="367"/>
    <cellStyle name="项目支出绩效目标表（另文下达）05-3 __b-1-0" xfId="368"/>
    <cellStyle name="项目支出绩效目标表（另文下达）05-3 __b-10-0" xfId="369"/>
    <cellStyle name="项目支出绩效目标表（另文下达）05-3 __b-11-0" xfId="370"/>
    <cellStyle name="项目支出绩效目标表（另文下达）05-3 __b-13-0" xfId="371"/>
    <cellStyle name="项目支出绩效目标表（另文下达）05-3 __b-14-0" xfId="372"/>
    <cellStyle name="项目支出绩效目标表（另文下达）05-3 __b-15-0" xfId="373"/>
    <cellStyle name="项目支出绩效目标表（另文下达）05-3 __b-2-0" xfId="374"/>
    <cellStyle name="项目支出绩效目标表（另文下达）05-3 __b-3-0" xfId="375"/>
    <cellStyle name="项目支出绩效目标表（另文下达）05-3 __b-4-0" xfId="376"/>
    <cellStyle name="项目支出绩效目标表（另文下达）05-3 __b-5-0" xfId="377"/>
    <cellStyle name="项目支出绩效目标表（另文下达）05-3 __b-6-0" xfId="378"/>
    <cellStyle name="项目支出绩效目标表（另文下达）05-3 __b-7-0" xfId="379"/>
    <cellStyle name="项目支出绩效目标表（另文下达）05-3 __b-8-0" xfId="380"/>
    <cellStyle name="项目支出绩效目标表（另文下达）05-3 __b-9-0" xfId="381"/>
    <cellStyle name="项目支出预算表（其他运转类.特定目标类项目）05-1 __b-1-0" xfId="382"/>
    <cellStyle name="项目支出预算表（其他运转类.特定目标类项目）05-1 __b-12-0" xfId="383"/>
    <cellStyle name="项目支出预算表（其他运转类.特定目标类项目）05-1 __b-13-0" xfId="384"/>
    <cellStyle name="项目支出预算表（其他运转类.特定目标类项目）05-1 __b-14-0" xfId="385"/>
    <cellStyle name="项目支出预算表（其他运转类.特定目标类项目）05-1 __b-15-0" xfId="386"/>
    <cellStyle name="项目支出预算表（其他运转类.特定目标类项目）05-1 __b-16-0" xfId="387"/>
    <cellStyle name="项目支出预算表（其他运转类.特定目标类项目）05-1 __b-17-0" xfId="388"/>
    <cellStyle name="项目支出预算表（其他运转类.特定目标类项目）05-1 __b-18-0" xfId="389"/>
    <cellStyle name="项目支出预算表（其他运转类.特定目标类项目）05-1 __b-19-0" xfId="390"/>
    <cellStyle name="项目支出预算表（其他运转类.特定目标类项目）05-1 __b-2-0" xfId="391"/>
    <cellStyle name="项目支出预算表（其他运转类.特定目标类项目）05-1 __b-20-0" xfId="392"/>
    <cellStyle name="项目支出预算表（其他运转类.特定目标类项目）05-1 __b-21-0" xfId="393"/>
    <cellStyle name="项目支出预算表（其他运转类.特定目标类项目）05-1 __b-22-0" xfId="394"/>
    <cellStyle name="项目支出预算表（其他运转类.特定目标类项目）05-1 __b-23-0" xfId="395"/>
    <cellStyle name="项目支出预算表（其他运转类.特定目标类项目）05-1 __b-24-0" xfId="396"/>
    <cellStyle name="项目支出预算表（其他运转类.特定目标类项目）05-1 __b-25-0" xfId="397"/>
    <cellStyle name="项目支出预算表（其他运转类.特定目标类项目）05-1 __b-28-0" xfId="398"/>
    <cellStyle name="项目支出预算表（其他运转类.特定目标类项目）05-1 __b-29-0" xfId="399"/>
    <cellStyle name="项目支出预算表（其他运转类.特定目标类项目）05-1 __b-3-0" xfId="400"/>
    <cellStyle name="项目支出预算表（其他运转类.特定目标类项目）05-1 __b-30-0" xfId="401"/>
    <cellStyle name="项目支出预算表（其他运转类.特定目标类项目）05-1 __b-31-0" xfId="402"/>
    <cellStyle name="项目支出预算表（其他运转类.特定目标类项目）05-1 __b-32-0" xfId="403"/>
    <cellStyle name="项目支出预算表（其他运转类.特定目标类项目）05-1 __b-33-0" xfId="404"/>
    <cellStyle name="项目支出预算表（其他运转类.特定目标类项目）05-1 __b-34-0" xfId="405"/>
    <cellStyle name="项目支出预算表（其他运转类.特定目标类项目）05-1 __b-35-0" xfId="406"/>
    <cellStyle name="项目支出预算表（其他运转类.特定目标类项目）05-1 __b-36-0" xfId="407"/>
    <cellStyle name="项目支出预算表（其他运转类.特定目标类项目）05-1 __b-4-0" xfId="408"/>
    <cellStyle name="项目支出预算表（其他运转类.特定目标类项目）05-1 __b-41-0" xfId="409"/>
    <cellStyle name="项目支出预算表（其他运转类.特定目标类项目）05-1 __b-42-0" xfId="410"/>
    <cellStyle name="项目支出预算表（其他运转类.特定目标类项目）05-1 __b-5-0" xfId="411"/>
    <cellStyle name="项目支出预算表（其他运转类.特定目标类项目）05-1 __b-6-0" xfId="412"/>
    <cellStyle name="项目支出预算表（其他运转类.特定目标类项目）05-1 __b-7-0" xfId="413"/>
    <cellStyle name="项目支出预算表（其他运转类.特定目标类项目）05-1 __b-8-0" xfId="414"/>
    <cellStyle name="新增资产配置表11 __b-1-0" xfId="415"/>
    <cellStyle name="新增资产配置表11 __b-10-0" xfId="416"/>
    <cellStyle name="新增资产配置表11 __b-11-0" xfId="417"/>
    <cellStyle name="新增资产配置表11 __b-12-0" xfId="418"/>
    <cellStyle name="新增资产配置表11 __b-15-0" xfId="419"/>
    <cellStyle name="新增资产配置表11 __b-18-0" xfId="420"/>
    <cellStyle name="新增资产配置表11 __b-19-0" xfId="421"/>
    <cellStyle name="新增资产配置表11 __b-2-0" xfId="422"/>
    <cellStyle name="新增资产配置表11 __b-3-0" xfId="423"/>
    <cellStyle name="新增资产配置表11 __b-4-0" xfId="424"/>
    <cellStyle name="新增资产配置表11 __b-5-0" xfId="425"/>
    <cellStyle name="新增资产配置表11 __b-6-0" xfId="426"/>
    <cellStyle name="新增资产配置表11 __b-7-0" xfId="427"/>
    <cellStyle name="新增资产配置表11 __b-8-0" xfId="428"/>
    <cellStyle name="新增资产配置表11 __b-9-0" xfId="429"/>
    <cellStyle name="一般公共预算“三公”经费支出预算表03 __b-1-0" xfId="430"/>
    <cellStyle name="一般公共预算“三公”经费支出预算表03 __b-10-0" xfId="431"/>
    <cellStyle name="一般公共预算“三公”经费支出预算表03 __b-11-0" xfId="432"/>
    <cellStyle name="一般公共预算“三公”经费支出预算表03 __b-12-0" xfId="433"/>
    <cellStyle name="一般公共预算“三公”经费支出预算表03 __b-13-0" xfId="434"/>
    <cellStyle name="一般公共预算“三公”经费支出预算表03 __b-14-0" xfId="435"/>
    <cellStyle name="一般公共预算“三公”经费支出预算表03 __b-18-0" xfId="436"/>
    <cellStyle name="一般公共预算“三公”经费支出预算表03 __b-2-0" xfId="437"/>
    <cellStyle name="一般公共预算“三公”经费支出预算表03 __b-20-0" xfId="438"/>
    <cellStyle name="一般公共预算“三公”经费支出预算表03 __b-21-0" xfId="439"/>
    <cellStyle name="一般公共预算“三公”经费支出预算表03 __b-3-0" xfId="440"/>
    <cellStyle name="一般公共预算“三公”经费支出预算表03 __b-4-0" xfId="441"/>
    <cellStyle name="一般公共预算“三公”经费支出预算表03 __b-5-0" xfId="442"/>
    <cellStyle name="一般公共预算“三公”经费支出预算表03 __b-6-0" xfId="443"/>
    <cellStyle name="一般公共预算“三公”经费支出预算表03 __b-9-0" xfId="444"/>
    <cellStyle name="一般公共预算支出预算表（按功能科目分类）02-2 __b-1-0" xfId="445"/>
    <cellStyle name="一般公共预算支出预算表（按功能科目分类）02-2 __b-11-0" xfId="446"/>
    <cellStyle name="一般公共预算支出预算表（按功能科目分类）02-2 __b-12-0" xfId="447"/>
    <cellStyle name="一般公共预算支出预算表（按功能科目分类）02-2 __b-15-0" xfId="448"/>
    <cellStyle name="一般公共预算支出预算表（按功能科目分类）02-2 __b-16-0" xfId="449"/>
    <cellStyle name="一般公共预算支出预算表（按功能科目分类）02-2 __b-17-0" xfId="450"/>
    <cellStyle name="一般公共预算支出预算表（按功能科目分类）02-2 __b-18-0" xfId="451"/>
    <cellStyle name="一般公共预算支出预算表（按功能科目分类）02-2 __b-19-0" xfId="452"/>
    <cellStyle name="一般公共预算支出预算表（按功能科目分类）02-2 __b-2-0" xfId="453"/>
    <cellStyle name="一般公共预算支出预算表（按功能科目分类）02-2 __b-20-0" xfId="454"/>
    <cellStyle name="一般公共预算支出预算表（按功能科目分类）02-2 __b-21-0" xfId="455"/>
    <cellStyle name="一般公共预算支出预算表（按功能科目分类）02-2 __b-22-0" xfId="456"/>
    <cellStyle name="一般公共预算支出预算表（按功能科目分类）02-2 __b-23-0" xfId="457"/>
    <cellStyle name="一般公共预算支出预算表（按功能科目分类）02-2 __b-24-0" xfId="458"/>
    <cellStyle name="一般公共预算支出预算表（按功能科目分类）02-2 __b-25-0" xfId="459"/>
    <cellStyle name="一般公共预算支出预算表（按功能科目分类）02-2 __b-26-0" xfId="460"/>
    <cellStyle name="一般公共预算支出预算表（按功能科目分类）02-2 __b-27-0" xfId="461"/>
    <cellStyle name="一般公共预算支出预算表（按功能科目分类）02-2 __b-3-0" xfId="462"/>
    <cellStyle name="一般公共预算支出预算表（按功能科目分类）02-2 __b-4-0" xfId="463"/>
    <cellStyle name="一般公共预算支出预算表（按功能科目分类）02-2 __b-5-0" xfId="464"/>
    <cellStyle name="一般公共预算支出预算表（按功能科目分类）02-2 __b-6-0" xfId="465"/>
    <cellStyle name="一般公共预算支出预算表（按功能科目分类）02-2 __b-7-0" xfId="466"/>
    <cellStyle name="一般公共预算支出预算表（按功能科目分类）02-2 __b-8-0" xfId="467"/>
    <cellStyle name="一般公共预算支出预算表（按功能科目分类）02-2 __b-9-0" xfId="468"/>
    <cellStyle name="一般公共预算支出预算表（按经济科目分类）02-3 __b-1-0" xfId="469"/>
    <cellStyle name="一般公共预算支出预算表（按经济科目分类）02-3 __b-11-0" xfId="470"/>
    <cellStyle name="一般公共预算支出预算表（按经济科目分类）02-3 __b-12-0" xfId="471"/>
    <cellStyle name="一般公共预算支出预算表（按经济科目分类）02-3 __b-14-0" xfId="472"/>
    <cellStyle name="一般公共预算支出预算表（按经济科目分类）02-3 __b-15-0" xfId="473"/>
    <cellStyle name="一般公共预算支出预算表（按经济科目分类）02-3 __b-16-0" xfId="474"/>
    <cellStyle name="一般公共预算支出预算表（按经济科目分类）02-3 __b-17-0" xfId="475"/>
    <cellStyle name="一般公共预算支出预算表（按经济科目分类）02-3 __b-18-0" xfId="476"/>
    <cellStyle name="一般公共预算支出预算表（按经济科目分类）02-3 __b-19-0" xfId="477"/>
    <cellStyle name="一般公共预算支出预算表（按经济科目分类）02-3 __b-2-0" xfId="478"/>
    <cellStyle name="一般公共预算支出预算表（按经济科目分类）02-3 __b-24-0" xfId="479"/>
    <cellStyle name="一般公共预算支出预算表（按经济科目分类）02-3 __b-25-0" xfId="480"/>
    <cellStyle name="一般公共预算支出预算表（按经济科目分类）02-3 __b-27-0" xfId="481"/>
    <cellStyle name="一般公共预算支出预算表（按经济科目分类）02-3 __b-28-0" xfId="482"/>
    <cellStyle name="一般公共预算支出预算表（按经济科目分类）02-3 __b-29-0" xfId="483"/>
    <cellStyle name="一般公共预算支出预算表（按经济科目分类）02-3 __b-3-0" xfId="484"/>
    <cellStyle name="一般公共预算支出预算表（按经济科目分类）02-3 __b-30-0" xfId="485"/>
    <cellStyle name="一般公共预算支出预算表（按经济科目分类）02-3 __b-31-0" xfId="486"/>
    <cellStyle name="一般公共预算支出预算表（按经济科目分类）02-3 __b-32-0" xfId="487"/>
    <cellStyle name="一般公共预算支出预算表（按经济科目分类）02-3 __b-33-0" xfId="488"/>
    <cellStyle name="一般公共预算支出预算表（按经济科目分类）02-3 __b-34-0" xfId="489"/>
    <cellStyle name="一般公共预算支出预算表（按经济科目分类）02-3 __b-35-0" xfId="490"/>
    <cellStyle name="一般公共预算支出预算表（按经济科目分类）02-3 __b-36-0" xfId="491"/>
    <cellStyle name="一般公共预算支出预算表（按经济科目分类）02-3 __b-4-0" xfId="492"/>
    <cellStyle name="一般公共预算支出预算表（按经济科目分类）02-3 __b-5-0" xfId="493"/>
    <cellStyle name="一般公共预算支出预算表（按经济科目分类）02-3 __b-6-0" xfId="494"/>
    <cellStyle name="一般公共预算支出预算表（按经济科目分类）02-3 __b-7-0" xfId="495"/>
    <cellStyle name="一般公共预算支出预算表（按经济科目分类）02-3 __b-9-0" xfId="496"/>
    <cellStyle name="政府购买服务预算表09 __b-1-0" xfId="497"/>
    <cellStyle name="政府购买服务预算表09 __b-10-0" xfId="498"/>
    <cellStyle name="政府购买服务预算表09 __b-11-0" xfId="499"/>
    <cellStyle name="政府购买服务预算表09 __b-12-0" xfId="500"/>
    <cellStyle name="政府购买服务预算表09 __b-13-0" xfId="501"/>
    <cellStyle name="政府购买服务预算表09 __b-14-0" xfId="502"/>
    <cellStyle name="政府购买服务预算表09 __b-15-0" xfId="503"/>
    <cellStyle name="政府购买服务预算表09 __b-16-0" xfId="504"/>
    <cellStyle name="政府购买服务预算表09 __b-17-0" xfId="505"/>
    <cellStyle name="政府购买服务预算表09 __b-18-0" xfId="506"/>
    <cellStyle name="政府购买服务预算表09 __b-19-0" xfId="507"/>
    <cellStyle name="政府购买服务预算表09 __b-2-0" xfId="508"/>
    <cellStyle name="政府购买服务预算表09 __b-20-0" xfId="509"/>
    <cellStyle name="政府购买服务预算表09 __b-21-0" xfId="510"/>
    <cellStyle name="政府购买服务预算表09 __b-22-0" xfId="511"/>
    <cellStyle name="政府购买服务预算表09 __b-23-0" xfId="512"/>
    <cellStyle name="政府购买服务预算表09 __b-24-0" xfId="513"/>
    <cellStyle name="政府购买服务预算表09 __b-27-0" xfId="514"/>
    <cellStyle name="政府购买服务预算表09 __b-28-0" xfId="515"/>
    <cellStyle name="政府购买服务预算表09 __b-29-0" xfId="516"/>
    <cellStyle name="政府购买服务预算表09 __b-3-0" xfId="517"/>
    <cellStyle name="政府购买服务预算表09 __b-30-0" xfId="518"/>
    <cellStyle name="政府购买服务预算表09 __b-31-0" xfId="519"/>
    <cellStyle name="政府购买服务预算表09 __b-32-0" xfId="520"/>
    <cellStyle name="政府购买服务预算表09 __b-33-0" xfId="521"/>
    <cellStyle name="政府购买服务预算表09 __b-34-0" xfId="522"/>
    <cellStyle name="政府购买服务预算表09 __b-35-0" xfId="523"/>
    <cellStyle name="政府购买服务预算表09 __b-36-0" xfId="524"/>
    <cellStyle name="政府购买服务预算表09 __b-37-0" xfId="525"/>
    <cellStyle name="政府购买服务预算表09 __b-39-0" xfId="526"/>
    <cellStyle name="政府购买服务预算表09 __b-4-0" xfId="527"/>
    <cellStyle name="政府购买服务预算表09 __b-40-0" xfId="528"/>
    <cellStyle name="政府购买服务预算表09 __b-41-0" xfId="529"/>
    <cellStyle name="政府购买服务预算表09 __b-42-0" xfId="530"/>
    <cellStyle name="政府购买服务预算表09 __b-43-0" xfId="531"/>
    <cellStyle name="政府购买服务预算表09 __b-44-0" xfId="532"/>
    <cellStyle name="政府购买服务预算表09 __b-5-0" xfId="533"/>
    <cellStyle name="政府购买服务预算表09 __b-6-0" xfId="534"/>
    <cellStyle name="政府购买服务预算表09 __b-8-0" xfId="535"/>
    <cellStyle name="政府性基金预算支出预算表06 __b-1-0" xfId="536"/>
    <cellStyle name="政府性基金预算支出预算表06 __b-11-0" xfId="537"/>
    <cellStyle name="政府性基金预算支出预算表06 __b-12-0" xfId="538"/>
    <cellStyle name="政府性基金预算支出预算表06 __b-13-0" xfId="539"/>
    <cellStyle name="政府性基金预算支出预算表06 __b-14-0" xfId="540"/>
    <cellStyle name="政府性基金预算支出预算表06 __b-15-0" xfId="541"/>
    <cellStyle name="政府性基金预算支出预算表06 __b-16-0" xfId="542"/>
    <cellStyle name="政府性基金预算支出预算表06 __b-17-0" xfId="543"/>
    <cellStyle name="政府性基金预算支出预算表06 __b-18-0" xfId="544"/>
    <cellStyle name="政府性基金预算支出预算表06 __b-19-0" xfId="545"/>
    <cellStyle name="政府性基金预算支出预算表06 __b-2-0" xfId="546"/>
    <cellStyle name="政府性基金预算支出预算表06 __b-20-0" xfId="547"/>
    <cellStyle name="政府性基金预算支出预算表06 __b-21-0" xfId="548"/>
    <cellStyle name="政府性基金预算支出预算表06 __b-22-0" xfId="549"/>
    <cellStyle name="政府性基金预算支出预算表06 __b-25-0" xfId="550"/>
    <cellStyle name="政府性基金预算支出预算表06 __b-28-0" xfId="551"/>
    <cellStyle name="政府性基金预算支出预算表06 __b-29-0" xfId="552"/>
    <cellStyle name="政府性基金预算支出预算表06 __b-3-0" xfId="553"/>
    <cellStyle name="政府性基金预算支出预算表06 __b-4-0" xfId="554"/>
    <cellStyle name="政府性基金预算支出预算表06 __b-5-0" xfId="555"/>
    <cellStyle name="政府性基金预算支出预算表06 __b-6-0" xfId="556"/>
    <cellStyle name="政府性基金预算支出预算表06 __b-7-0" xfId="557"/>
    <cellStyle name="政府性基金预算支出预算表06 __b-9-0" xfId="558"/>
    <cellStyle name="Normal" xfId="5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Zeros="0" topLeftCell="B1" workbookViewId="0">
      <selection activeCell="C38" sqref="C38"/>
    </sheetView>
  </sheetViews>
  <sheetFormatPr defaultColWidth="8" defaultRowHeight="14.25" customHeight="1" outlineLevelCol="3"/>
  <cols>
    <col min="1" max="1" width="39.6333333333333" customWidth="1"/>
    <col min="2" max="2" width="43.1333333333333" customWidth="1"/>
    <col min="3" max="3" width="39.75" customWidth="1"/>
    <col min="4" max="4" width="42.75" customWidth="1"/>
  </cols>
  <sheetData>
    <row r="1" ht="13.5" customHeight="1" spans="4:4">
      <c r="D1" s="125" t="s">
        <v>0</v>
      </c>
    </row>
    <row r="2" ht="36" customHeight="1" spans="1:4">
      <c r="A2" s="145" t="s">
        <v>1</v>
      </c>
      <c r="B2" s="283"/>
      <c r="C2" s="283"/>
      <c r="D2" s="283"/>
    </row>
    <row r="3" ht="21" customHeight="1" spans="1:4">
      <c r="A3" s="284" t="str">
        <f>"单位名称："&amp;"曲靖市公安局经济技术开发区分局"</f>
        <v>单位名称：曲靖市公安局经济技术开发区分局</v>
      </c>
      <c r="B3" s="285"/>
      <c r="C3" s="285"/>
      <c r="D3" s="291" t="s">
        <v>2</v>
      </c>
    </row>
    <row r="4" ht="19.5" customHeight="1" spans="1:4">
      <c r="A4" s="286" t="s">
        <v>3</v>
      </c>
      <c r="B4" s="287"/>
      <c r="C4" s="286" t="s">
        <v>4</v>
      </c>
      <c r="D4" s="287"/>
    </row>
    <row r="5" ht="19.5" customHeight="1" spans="1:4">
      <c r="A5" s="288" t="s">
        <v>5</v>
      </c>
      <c r="B5" s="288" t="str">
        <f>"2025"&amp;"年预算数"</f>
        <v>2025年预算数</v>
      </c>
      <c r="C5" s="288" t="s">
        <v>6</v>
      </c>
      <c r="D5" s="288" t="str">
        <f>"2025"&amp;"年预算数"</f>
        <v>2025年预算数</v>
      </c>
    </row>
    <row r="6" ht="19.5" customHeight="1" spans="1:4">
      <c r="A6" s="289"/>
      <c r="B6" s="289"/>
      <c r="C6" s="289"/>
      <c r="D6" s="289"/>
    </row>
    <row r="7" ht="20.25" customHeight="1" spans="1:4">
      <c r="A7" s="13" t="s">
        <v>7</v>
      </c>
      <c r="B7" s="15">
        <v>4584.198582</v>
      </c>
      <c r="C7" s="290" t="str">
        <f>"一"&amp;"、"&amp;"一般公共服务支出"</f>
        <v>一、一般公共服务支出</v>
      </c>
      <c r="D7" s="15"/>
    </row>
    <row r="8" ht="20.25" customHeight="1" spans="1:4">
      <c r="A8" s="13" t="s">
        <v>8</v>
      </c>
      <c r="B8" s="15"/>
      <c r="C8" s="290" t="str">
        <f>"二"&amp;"、"&amp;"外交支出"</f>
        <v>二、外交支出</v>
      </c>
      <c r="D8" s="15"/>
    </row>
    <row r="9" ht="20.25" customHeight="1" spans="1:4">
      <c r="A9" s="13" t="s">
        <v>9</v>
      </c>
      <c r="B9" s="15"/>
      <c r="C9" s="290" t="str">
        <f>"三"&amp;"、"&amp;"国防支出"</f>
        <v>三、国防支出</v>
      </c>
      <c r="D9" s="15"/>
    </row>
    <row r="10" ht="20.25" customHeight="1" spans="1:4">
      <c r="A10" s="13" t="s">
        <v>10</v>
      </c>
      <c r="B10" s="15"/>
      <c r="C10" s="290" t="str">
        <f>"四"&amp;"、"&amp;"公共安全支出"</f>
        <v>四、公共安全支出</v>
      </c>
      <c r="D10" s="15">
        <v>4082.29869</v>
      </c>
    </row>
    <row r="11" ht="20.25" customHeight="1" spans="1:4">
      <c r="A11" s="13" t="s">
        <v>11</v>
      </c>
      <c r="B11" s="15"/>
      <c r="C11" s="290" t="str">
        <f>"五"&amp;"、"&amp;"教育支出"</f>
        <v>五、教育支出</v>
      </c>
      <c r="D11" s="15"/>
    </row>
    <row r="12" ht="20.25" customHeight="1" spans="1:4">
      <c r="A12" s="13" t="s">
        <v>12</v>
      </c>
      <c r="B12" s="15"/>
      <c r="C12" s="290" t="str">
        <f>"六"&amp;"、"&amp;"科学技术支出"</f>
        <v>六、科学技术支出</v>
      </c>
      <c r="D12" s="15"/>
    </row>
    <row r="13" ht="20.25" customHeight="1" spans="1:4">
      <c r="A13" s="13" t="s">
        <v>13</v>
      </c>
      <c r="B13" s="15"/>
      <c r="C13" s="290" t="str">
        <f>"七"&amp;"、"&amp;"文化旅游体育与传媒支出"</f>
        <v>七、文化旅游体育与传媒支出</v>
      </c>
      <c r="D13" s="15"/>
    </row>
    <row r="14" ht="20.25" customHeight="1" spans="1:4">
      <c r="A14" s="13" t="s">
        <v>14</v>
      </c>
      <c r="B14" s="15"/>
      <c r="C14" s="290" t="str">
        <f>"八"&amp;"、"&amp;"社会保障和就业支出"</f>
        <v>八、社会保障和就业支出</v>
      </c>
      <c r="D14" s="15">
        <v>196.173999</v>
      </c>
    </row>
    <row r="15" ht="20.25" customHeight="1" spans="1:4">
      <c r="A15" s="13" t="s">
        <v>15</v>
      </c>
      <c r="B15" s="15"/>
      <c r="C15" s="234" t="s">
        <v>16</v>
      </c>
      <c r="D15" s="15">
        <v>105.799473</v>
      </c>
    </row>
    <row r="16" ht="20.25" customHeight="1" spans="1:4">
      <c r="A16" s="13" t="s">
        <v>17</v>
      </c>
      <c r="B16" s="15"/>
      <c r="C16" s="234" t="s">
        <v>18</v>
      </c>
      <c r="D16" s="15"/>
    </row>
    <row r="17" ht="20.25" customHeight="1" spans="1:4">
      <c r="A17" s="13"/>
      <c r="B17" s="15"/>
      <c r="C17" s="234" t="s">
        <v>19</v>
      </c>
      <c r="D17" s="15"/>
    </row>
    <row r="18" ht="20.25" customHeight="1" spans="1:4">
      <c r="A18" s="13"/>
      <c r="B18" s="13"/>
      <c r="C18" s="234" t="s">
        <v>20</v>
      </c>
      <c r="D18" s="15"/>
    </row>
    <row r="19" ht="20.25" customHeight="1" spans="1:4">
      <c r="A19" s="13"/>
      <c r="B19" s="13"/>
      <c r="C19" s="234" t="s">
        <v>21</v>
      </c>
      <c r="D19" s="15"/>
    </row>
    <row r="20" ht="20.25" customHeight="1" spans="1:4">
      <c r="A20" s="13"/>
      <c r="B20" s="13"/>
      <c r="C20" s="234" t="s">
        <v>22</v>
      </c>
      <c r="D20" s="15"/>
    </row>
    <row r="21" ht="20.25" customHeight="1" spans="1:4">
      <c r="A21" s="13"/>
      <c r="B21" s="13"/>
      <c r="C21" s="234" t="s">
        <v>23</v>
      </c>
      <c r="D21" s="15"/>
    </row>
    <row r="22" ht="20.25" customHeight="1" spans="1:4">
      <c r="A22" s="13"/>
      <c r="B22" s="13"/>
      <c r="C22" s="234" t="s">
        <v>24</v>
      </c>
      <c r="D22" s="15"/>
    </row>
    <row r="23" ht="20.25" customHeight="1" spans="1:4">
      <c r="A23" s="13"/>
      <c r="B23" s="13"/>
      <c r="C23" s="234" t="s">
        <v>25</v>
      </c>
      <c r="D23" s="15"/>
    </row>
    <row r="24" ht="20.25" customHeight="1" spans="1:4">
      <c r="A24" s="13"/>
      <c r="B24" s="13"/>
      <c r="C24" s="234" t="s">
        <v>26</v>
      </c>
      <c r="D24" s="15"/>
    </row>
    <row r="25" ht="20.25" customHeight="1" spans="1:4">
      <c r="A25" s="13"/>
      <c r="B25" s="13"/>
      <c r="C25" s="234" t="s">
        <v>27</v>
      </c>
      <c r="D25" s="15">
        <v>126.65442</v>
      </c>
    </row>
    <row r="26" ht="20.25" customHeight="1" spans="1:4">
      <c r="A26" s="13"/>
      <c r="B26" s="13"/>
      <c r="C26" s="234" t="s">
        <v>28</v>
      </c>
      <c r="D26" s="15"/>
    </row>
    <row r="27" ht="20.25" customHeight="1" spans="1:4">
      <c r="A27" s="13"/>
      <c r="B27" s="13"/>
      <c r="C27" s="234" t="s">
        <v>29</v>
      </c>
      <c r="D27" s="15"/>
    </row>
    <row r="28" ht="20.25" customHeight="1" spans="1:4">
      <c r="A28" s="13"/>
      <c r="B28" s="13"/>
      <c r="C28" s="234" t="s">
        <v>30</v>
      </c>
      <c r="D28" s="15">
        <v>73.272</v>
      </c>
    </row>
    <row r="29" ht="20.25" customHeight="1" spans="1:4">
      <c r="A29" s="13"/>
      <c r="B29" s="13"/>
      <c r="C29" s="234" t="s">
        <v>31</v>
      </c>
      <c r="D29" s="15"/>
    </row>
    <row r="30" ht="20.25" customHeight="1" spans="1:4">
      <c r="A30" s="13"/>
      <c r="B30" s="13"/>
      <c r="C30" s="234" t="s">
        <v>32</v>
      </c>
      <c r="D30" s="15"/>
    </row>
    <row r="31" ht="20.25" customHeight="1" spans="1:4">
      <c r="A31" s="13"/>
      <c r="B31" s="13"/>
      <c r="C31" s="234" t="s">
        <v>33</v>
      </c>
      <c r="D31" s="15"/>
    </row>
    <row r="32" ht="20.25" customHeight="1" spans="1:4">
      <c r="A32" s="13"/>
      <c r="B32" s="13"/>
      <c r="C32" s="234" t="s">
        <v>34</v>
      </c>
      <c r="D32" s="15"/>
    </row>
    <row r="33" ht="20.25" customHeight="1" spans="1:4">
      <c r="A33" s="231" t="s">
        <v>35</v>
      </c>
      <c r="B33" s="15">
        <v>4584.198582</v>
      </c>
      <c r="C33" s="231" t="s">
        <v>36</v>
      </c>
      <c r="D33" s="15">
        <v>4584.198582</v>
      </c>
    </row>
    <row r="34" ht="20.25" customHeight="1" spans="1:4">
      <c r="A34" s="13" t="s">
        <v>37</v>
      </c>
      <c r="B34" s="15"/>
      <c r="C34" s="13" t="s">
        <v>38</v>
      </c>
      <c r="D34" s="15"/>
    </row>
    <row r="35" ht="20.25" customHeight="1" spans="1:4">
      <c r="A35" s="231" t="s">
        <v>39</v>
      </c>
      <c r="B35" s="15">
        <v>4584.198582</v>
      </c>
      <c r="C35" s="231" t="s">
        <v>40</v>
      </c>
      <c r="D35" s="15">
        <v>4584.198582</v>
      </c>
    </row>
  </sheetData>
  <mergeCells count="8">
    <mergeCell ref="A2:D2"/>
    <mergeCell ref="A3:B3"/>
    <mergeCell ref="A4:B4"/>
    <mergeCell ref="C4:D4"/>
    <mergeCell ref="A5:A6"/>
    <mergeCell ref="B5:B6"/>
    <mergeCell ref="C5:C6"/>
    <mergeCell ref="D5:D6"/>
  </mergeCells>
  <pageMargins left="0.7" right="0.7" top="0.75" bottom="0.75" header="0.3" footer="0.3"/>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51"/>
  <sheetViews>
    <sheetView showZeros="0" tabSelected="1" topLeftCell="C1" workbookViewId="0">
      <selection activeCell="F18" sqref="F18"/>
    </sheetView>
  </sheetViews>
  <sheetFormatPr defaultColWidth="9.13333333333333" defaultRowHeight="12" customHeight="1"/>
  <cols>
    <col min="1" max="1" width="30" customWidth="1"/>
    <col min="2" max="2" width="29" customWidth="1"/>
    <col min="3" max="3" width="23.8833333333333" customWidth="1"/>
    <col min="4" max="4" width="20.6333333333333" customWidth="1"/>
    <col min="5" max="5" width="20.1333333333333" customWidth="1"/>
    <col min="6" max="6" width="19.8833333333333" customWidth="1"/>
    <col min="7" max="7" width="9.88333333333333" customWidth="1"/>
    <col min="8" max="8" width="19" customWidth="1"/>
    <col min="9" max="9" width="12.6333333333333" customWidth="1"/>
    <col min="10" max="10" width="12.25" customWidth="1"/>
    <col min="11" max="11" width="15.75" customWidth="1"/>
  </cols>
  <sheetData>
    <row r="1" customHeight="1" spans="11:11">
      <c r="K1" s="53" t="s">
        <v>332</v>
      </c>
    </row>
    <row r="2" ht="28.5" customHeight="1" spans="2:11">
      <c r="B2" s="49" t="s">
        <v>333</v>
      </c>
      <c r="C2" s="3"/>
      <c r="D2" s="3"/>
      <c r="E2" s="3"/>
      <c r="F2" s="3"/>
      <c r="G2" s="50"/>
      <c r="H2" s="3"/>
      <c r="I2" s="50"/>
      <c r="J2" s="50"/>
      <c r="K2" s="3"/>
    </row>
    <row r="3" ht="17.25" customHeight="1" spans="1:2">
      <c r="A3" t="str">
        <f>"单位名称："&amp;"曲靖市公安局经济技术开发区分局"</f>
        <v>单位名称：曲靖市公安局经济技术开发区分局</v>
      </c>
      <c r="B3" s="4"/>
    </row>
    <row r="4" ht="44.25" customHeight="1" spans="1:11">
      <c r="A4" s="155" t="s">
        <v>255</v>
      </c>
      <c r="B4" s="46" t="s">
        <v>334</v>
      </c>
      <c r="C4" s="46" t="s">
        <v>335</v>
      </c>
      <c r="D4" s="46" t="s">
        <v>336</v>
      </c>
      <c r="E4" s="46" t="s">
        <v>337</v>
      </c>
      <c r="F4" s="46" t="s">
        <v>338</v>
      </c>
      <c r="G4" s="51" t="s">
        <v>339</v>
      </c>
      <c r="H4" s="46" t="s">
        <v>340</v>
      </c>
      <c r="I4" s="51" t="s">
        <v>341</v>
      </c>
      <c r="J4" s="51" t="s">
        <v>342</v>
      </c>
      <c r="K4" s="46" t="s">
        <v>343</v>
      </c>
    </row>
    <row r="5" ht="18.75" customHeight="1" spans="1:11">
      <c r="A5" s="156">
        <v>1</v>
      </c>
      <c r="B5" s="157">
        <v>2</v>
      </c>
      <c r="C5" s="157">
        <v>3</v>
      </c>
      <c r="D5" s="157">
        <v>4</v>
      </c>
      <c r="E5" s="157">
        <v>5</v>
      </c>
      <c r="F5" s="157">
        <v>6</v>
      </c>
      <c r="G5" s="158">
        <v>7</v>
      </c>
      <c r="H5" s="157">
        <v>8</v>
      </c>
      <c r="I5" s="158">
        <v>9</v>
      </c>
      <c r="J5" s="158">
        <v>10</v>
      </c>
      <c r="K5" s="157">
        <v>11</v>
      </c>
    </row>
    <row r="6" ht="21.75" customHeight="1" spans="1:11">
      <c r="A6" s="14"/>
      <c r="B6" s="13" t="s">
        <v>60</v>
      </c>
      <c r="C6" s="14"/>
      <c r="D6" s="14"/>
      <c r="E6" s="14"/>
      <c r="F6" s="14"/>
      <c r="G6" s="14"/>
      <c r="H6" s="14"/>
      <c r="I6" s="14"/>
      <c r="J6" s="14"/>
      <c r="K6" s="14"/>
    </row>
    <row r="7" ht="19.5" customHeight="1" spans="1:11">
      <c r="A7" s="159"/>
      <c r="B7" s="160" t="s">
        <v>60</v>
      </c>
      <c r="C7" s="13"/>
      <c r="D7" s="13"/>
      <c r="E7" s="13"/>
      <c r="F7" s="13"/>
      <c r="G7" s="13"/>
      <c r="H7" s="13"/>
      <c r="I7" s="13"/>
      <c r="J7" s="13"/>
      <c r="K7" s="13"/>
    </row>
    <row r="8" ht="28" customHeight="1" spans="1:11">
      <c r="A8" s="159" t="s">
        <v>330</v>
      </c>
      <c r="B8" s="13" t="s">
        <v>329</v>
      </c>
      <c r="C8" s="13" t="s">
        <v>344</v>
      </c>
      <c r="D8" s="13" t="s">
        <v>345</v>
      </c>
      <c r="E8" s="13" t="s">
        <v>346</v>
      </c>
      <c r="F8" s="13" t="s">
        <v>347</v>
      </c>
      <c r="G8" s="13" t="s">
        <v>348</v>
      </c>
      <c r="H8" s="13" t="s">
        <v>349</v>
      </c>
      <c r="I8" s="13" t="s">
        <v>350</v>
      </c>
      <c r="J8" s="13" t="s">
        <v>351</v>
      </c>
      <c r="K8" s="13" t="s">
        <v>352</v>
      </c>
    </row>
    <row r="9" ht="19.5" customHeight="1" spans="1:11">
      <c r="A9" s="159" t="s">
        <v>330</v>
      </c>
      <c r="B9" s="13" t="s">
        <v>329</v>
      </c>
      <c r="C9" s="13" t="s">
        <v>344</v>
      </c>
      <c r="D9" s="13" t="s">
        <v>345</v>
      </c>
      <c r="E9" s="13" t="s">
        <v>353</v>
      </c>
      <c r="F9" s="13" t="s">
        <v>354</v>
      </c>
      <c r="G9" s="13" t="s">
        <v>355</v>
      </c>
      <c r="H9" s="13" t="s">
        <v>356</v>
      </c>
      <c r="I9" s="13" t="s">
        <v>350</v>
      </c>
      <c r="J9" s="13" t="s">
        <v>351</v>
      </c>
      <c r="K9" s="13" t="s">
        <v>357</v>
      </c>
    </row>
    <row r="10" ht="19.5" customHeight="1" spans="1:11">
      <c r="A10" s="159" t="s">
        <v>330</v>
      </c>
      <c r="B10" s="13" t="s">
        <v>329</v>
      </c>
      <c r="C10" s="13" t="s">
        <v>344</v>
      </c>
      <c r="D10" s="13" t="s">
        <v>345</v>
      </c>
      <c r="E10" s="13" t="s">
        <v>358</v>
      </c>
      <c r="F10" s="13" t="s">
        <v>359</v>
      </c>
      <c r="G10" s="13" t="s">
        <v>355</v>
      </c>
      <c r="H10" s="13" t="s">
        <v>356</v>
      </c>
      <c r="I10" s="13" t="s">
        <v>350</v>
      </c>
      <c r="J10" s="13" t="s">
        <v>351</v>
      </c>
      <c r="K10" s="13" t="s">
        <v>360</v>
      </c>
    </row>
    <row r="11" ht="19.5" customHeight="1" spans="1:11">
      <c r="A11" s="159" t="s">
        <v>330</v>
      </c>
      <c r="B11" s="13" t="s">
        <v>329</v>
      </c>
      <c r="C11" s="13" t="s">
        <v>344</v>
      </c>
      <c r="D11" s="13" t="s">
        <v>361</v>
      </c>
      <c r="E11" s="13" t="s">
        <v>362</v>
      </c>
      <c r="F11" s="13" t="s">
        <v>363</v>
      </c>
      <c r="G11" s="13" t="s">
        <v>348</v>
      </c>
      <c r="H11" s="13" t="s">
        <v>364</v>
      </c>
      <c r="I11" s="13" t="s">
        <v>350</v>
      </c>
      <c r="J11" s="13" t="s">
        <v>351</v>
      </c>
      <c r="K11" s="13" t="s">
        <v>365</v>
      </c>
    </row>
    <row r="12" ht="26" customHeight="1" spans="1:11">
      <c r="A12" s="159" t="s">
        <v>330</v>
      </c>
      <c r="B12" s="13" t="s">
        <v>329</v>
      </c>
      <c r="C12" s="13" t="s">
        <v>344</v>
      </c>
      <c r="D12" s="13" t="s">
        <v>361</v>
      </c>
      <c r="E12" s="13" t="s">
        <v>366</v>
      </c>
      <c r="F12" s="13" t="s">
        <v>367</v>
      </c>
      <c r="G12" s="13" t="s">
        <v>348</v>
      </c>
      <c r="H12" s="13" t="s">
        <v>159</v>
      </c>
      <c r="I12" s="13" t="s">
        <v>368</v>
      </c>
      <c r="J12" s="13" t="s">
        <v>351</v>
      </c>
      <c r="K12" s="13" t="s">
        <v>369</v>
      </c>
    </row>
    <row r="13" ht="19.5" customHeight="1" spans="1:11">
      <c r="A13" s="159" t="s">
        <v>330</v>
      </c>
      <c r="B13" s="13" t="s">
        <v>329</v>
      </c>
      <c r="C13" s="13" t="s">
        <v>344</v>
      </c>
      <c r="D13" s="13" t="s">
        <v>370</v>
      </c>
      <c r="E13" s="13" t="s">
        <v>371</v>
      </c>
      <c r="F13" s="13" t="s">
        <v>372</v>
      </c>
      <c r="G13" s="13" t="s">
        <v>348</v>
      </c>
      <c r="H13" s="13" t="s">
        <v>373</v>
      </c>
      <c r="I13" s="13" t="s">
        <v>350</v>
      </c>
      <c r="J13" s="13" t="s">
        <v>351</v>
      </c>
      <c r="K13" s="13" t="s">
        <v>374</v>
      </c>
    </row>
    <row r="14" ht="25" customHeight="1" spans="1:11">
      <c r="A14" s="159" t="s">
        <v>319</v>
      </c>
      <c r="B14" s="13" t="s">
        <v>318</v>
      </c>
      <c r="C14" s="13" t="s">
        <v>375</v>
      </c>
      <c r="D14" s="13" t="s">
        <v>345</v>
      </c>
      <c r="E14" s="13" t="s">
        <v>346</v>
      </c>
      <c r="F14" s="13" t="s">
        <v>376</v>
      </c>
      <c r="G14" s="13" t="s">
        <v>348</v>
      </c>
      <c r="H14" s="13" t="s">
        <v>349</v>
      </c>
      <c r="I14" s="13" t="s">
        <v>377</v>
      </c>
      <c r="J14" s="13" t="s">
        <v>351</v>
      </c>
      <c r="K14" s="13" t="s">
        <v>378</v>
      </c>
    </row>
    <row r="15" ht="52" customHeight="1" spans="1:11">
      <c r="A15" s="159" t="s">
        <v>319</v>
      </c>
      <c r="B15" s="13" t="s">
        <v>318</v>
      </c>
      <c r="C15" s="13" t="s">
        <v>375</v>
      </c>
      <c r="D15" s="13" t="s">
        <v>345</v>
      </c>
      <c r="E15" s="13" t="s">
        <v>353</v>
      </c>
      <c r="F15" s="13" t="s">
        <v>379</v>
      </c>
      <c r="G15" s="13" t="s">
        <v>348</v>
      </c>
      <c r="H15" s="13" t="s">
        <v>380</v>
      </c>
      <c r="I15" s="13" t="s">
        <v>350</v>
      </c>
      <c r="J15" s="13" t="s">
        <v>351</v>
      </c>
      <c r="K15" s="13" t="s">
        <v>381</v>
      </c>
    </row>
    <row r="16" ht="27" customHeight="1" spans="1:11">
      <c r="A16" s="159" t="s">
        <v>319</v>
      </c>
      <c r="B16" s="13" t="s">
        <v>318</v>
      </c>
      <c r="C16" s="13" t="s">
        <v>375</v>
      </c>
      <c r="D16" s="13" t="s">
        <v>345</v>
      </c>
      <c r="E16" s="13" t="s">
        <v>353</v>
      </c>
      <c r="F16" s="13" t="s">
        <v>382</v>
      </c>
      <c r="G16" s="13" t="s">
        <v>355</v>
      </c>
      <c r="H16" s="13" t="s">
        <v>356</v>
      </c>
      <c r="I16" s="13" t="s">
        <v>350</v>
      </c>
      <c r="J16" s="13" t="s">
        <v>351</v>
      </c>
      <c r="K16" s="13" t="s">
        <v>383</v>
      </c>
    </row>
    <row r="17" ht="30" customHeight="1" spans="1:11">
      <c r="A17" s="159" t="s">
        <v>319</v>
      </c>
      <c r="B17" s="13" t="s">
        <v>318</v>
      </c>
      <c r="C17" s="13" t="s">
        <v>375</v>
      </c>
      <c r="D17" s="13" t="s">
        <v>361</v>
      </c>
      <c r="E17" s="13" t="s">
        <v>366</v>
      </c>
      <c r="F17" s="13" t="s">
        <v>384</v>
      </c>
      <c r="G17" s="13" t="s">
        <v>348</v>
      </c>
      <c r="H17" s="13" t="s">
        <v>161</v>
      </c>
      <c r="I17" s="13" t="s">
        <v>368</v>
      </c>
      <c r="J17" s="13" t="s">
        <v>351</v>
      </c>
      <c r="K17" s="13" t="s">
        <v>385</v>
      </c>
    </row>
    <row r="18" ht="75" customHeight="1" spans="1:11">
      <c r="A18" s="159" t="s">
        <v>319</v>
      </c>
      <c r="B18" s="13" t="s">
        <v>318</v>
      </c>
      <c r="C18" s="13" t="s">
        <v>375</v>
      </c>
      <c r="D18" s="13" t="s">
        <v>370</v>
      </c>
      <c r="E18" s="13" t="s">
        <v>371</v>
      </c>
      <c r="F18" s="13" t="s">
        <v>386</v>
      </c>
      <c r="G18" s="13" t="s">
        <v>348</v>
      </c>
      <c r="H18" s="13" t="s">
        <v>380</v>
      </c>
      <c r="I18" s="13" t="s">
        <v>350</v>
      </c>
      <c r="J18" s="13" t="s">
        <v>351</v>
      </c>
      <c r="K18" s="13" t="s">
        <v>387</v>
      </c>
    </row>
    <row r="19" ht="30" customHeight="1" spans="1:11">
      <c r="A19" s="159" t="s">
        <v>310</v>
      </c>
      <c r="B19" s="13" t="s">
        <v>308</v>
      </c>
      <c r="C19" s="13" t="s">
        <v>388</v>
      </c>
      <c r="D19" s="13" t="s">
        <v>345</v>
      </c>
      <c r="E19" s="13" t="s">
        <v>346</v>
      </c>
      <c r="F19" s="13" t="s">
        <v>389</v>
      </c>
      <c r="G19" s="13" t="s">
        <v>348</v>
      </c>
      <c r="H19" s="13" t="s">
        <v>390</v>
      </c>
      <c r="I19" s="13" t="s">
        <v>391</v>
      </c>
      <c r="J19" s="13" t="s">
        <v>351</v>
      </c>
      <c r="K19" s="13" t="s">
        <v>392</v>
      </c>
    </row>
    <row r="20" ht="19.5" customHeight="1" spans="1:11">
      <c r="A20" s="159" t="s">
        <v>310</v>
      </c>
      <c r="B20" s="13" t="s">
        <v>308</v>
      </c>
      <c r="C20" s="13" t="s">
        <v>388</v>
      </c>
      <c r="D20" s="13" t="s">
        <v>345</v>
      </c>
      <c r="E20" s="13" t="s">
        <v>353</v>
      </c>
      <c r="F20" s="13" t="s">
        <v>354</v>
      </c>
      <c r="G20" s="13" t="s">
        <v>355</v>
      </c>
      <c r="H20" s="13" t="s">
        <v>356</v>
      </c>
      <c r="I20" s="13" t="s">
        <v>350</v>
      </c>
      <c r="J20" s="13" t="s">
        <v>351</v>
      </c>
      <c r="K20" s="13" t="s">
        <v>357</v>
      </c>
    </row>
    <row r="21" ht="19.5" customHeight="1" spans="1:11">
      <c r="A21" s="159" t="s">
        <v>310</v>
      </c>
      <c r="B21" s="13" t="s">
        <v>308</v>
      </c>
      <c r="C21" s="13" t="s">
        <v>388</v>
      </c>
      <c r="D21" s="13" t="s">
        <v>345</v>
      </c>
      <c r="E21" s="13" t="s">
        <v>358</v>
      </c>
      <c r="F21" s="13" t="s">
        <v>359</v>
      </c>
      <c r="G21" s="13" t="s">
        <v>355</v>
      </c>
      <c r="H21" s="13" t="s">
        <v>356</v>
      </c>
      <c r="I21" s="13" t="s">
        <v>350</v>
      </c>
      <c r="J21" s="13" t="s">
        <v>351</v>
      </c>
      <c r="K21" s="13" t="s">
        <v>360</v>
      </c>
    </row>
    <row r="22" ht="19.5" customHeight="1" spans="1:11">
      <c r="A22" s="159" t="s">
        <v>310</v>
      </c>
      <c r="B22" s="13" t="s">
        <v>308</v>
      </c>
      <c r="C22" s="13" t="s">
        <v>388</v>
      </c>
      <c r="D22" s="13" t="s">
        <v>361</v>
      </c>
      <c r="E22" s="13" t="s">
        <v>393</v>
      </c>
      <c r="F22" s="13" t="s">
        <v>363</v>
      </c>
      <c r="G22" s="13" t="s">
        <v>348</v>
      </c>
      <c r="H22" s="13" t="s">
        <v>364</v>
      </c>
      <c r="I22" s="13" t="s">
        <v>350</v>
      </c>
      <c r="J22" s="13" t="s">
        <v>351</v>
      </c>
      <c r="K22" s="13" t="s">
        <v>394</v>
      </c>
    </row>
    <row r="23" ht="24" customHeight="1" spans="1:11">
      <c r="A23" s="159" t="s">
        <v>310</v>
      </c>
      <c r="B23" s="13" t="s">
        <v>308</v>
      </c>
      <c r="C23" s="13" t="s">
        <v>388</v>
      </c>
      <c r="D23" s="13" t="s">
        <v>361</v>
      </c>
      <c r="E23" s="13" t="s">
        <v>393</v>
      </c>
      <c r="F23" s="13" t="s">
        <v>367</v>
      </c>
      <c r="G23" s="13" t="s">
        <v>348</v>
      </c>
      <c r="H23" s="13" t="s">
        <v>159</v>
      </c>
      <c r="I23" s="13" t="s">
        <v>368</v>
      </c>
      <c r="J23" s="13" t="s">
        <v>351</v>
      </c>
      <c r="K23" s="13" t="s">
        <v>369</v>
      </c>
    </row>
    <row r="24" ht="22" customHeight="1" spans="1:11">
      <c r="A24" s="159" t="s">
        <v>310</v>
      </c>
      <c r="B24" s="13" t="s">
        <v>308</v>
      </c>
      <c r="C24" s="13" t="s">
        <v>388</v>
      </c>
      <c r="D24" s="13" t="s">
        <v>370</v>
      </c>
      <c r="E24" s="13" t="s">
        <v>371</v>
      </c>
      <c r="F24" s="13" t="s">
        <v>395</v>
      </c>
      <c r="G24" s="13" t="s">
        <v>348</v>
      </c>
      <c r="H24" s="13" t="s">
        <v>380</v>
      </c>
      <c r="I24" s="13" t="s">
        <v>350</v>
      </c>
      <c r="J24" s="13" t="s">
        <v>351</v>
      </c>
      <c r="K24" s="13" t="s">
        <v>396</v>
      </c>
    </row>
    <row r="25" ht="25" customHeight="1" spans="1:11">
      <c r="A25" s="159" t="s">
        <v>327</v>
      </c>
      <c r="B25" s="13" t="s">
        <v>326</v>
      </c>
      <c r="C25" s="13" t="s">
        <v>397</v>
      </c>
      <c r="D25" s="13" t="s">
        <v>345</v>
      </c>
      <c r="E25" s="13" t="s">
        <v>346</v>
      </c>
      <c r="F25" s="13" t="s">
        <v>398</v>
      </c>
      <c r="G25" s="13" t="s">
        <v>355</v>
      </c>
      <c r="H25" s="13" t="s">
        <v>399</v>
      </c>
      <c r="I25" s="13" t="s">
        <v>400</v>
      </c>
      <c r="J25" s="13" t="s">
        <v>351</v>
      </c>
      <c r="K25" s="13" t="s">
        <v>401</v>
      </c>
    </row>
    <row r="26" ht="60" customHeight="1" spans="1:11">
      <c r="A26" s="159" t="s">
        <v>327</v>
      </c>
      <c r="B26" s="13" t="s">
        <v>326</v>
      </c>
      <c r="C26" s="13" t="s">
        <v>397</v>
      </c>
      <c r="D26" s="13" t="s">
        <v>345</v>
      </c>
      <c r="E26" s="13" t="s">
        <v>358</v>
      </c>
      <c r="F26" s="13" t="s">
        <v>402</v>
      </c>
      <c r="G26" s="13" t="s">
        <v>355</v>
      </c>
      <c r="H26" s="13" t="s">
        <v>356</v>
      </c>
      <c r="I26" s="13" t="s">
        <v>350</v>
      </c>
      <c r="J26" s="13" t="s">
        <v>351</v>
      </c>
      <c r="K26" s="13" t="s">
        <v>403</v>
      </c>
    </row>
    <row r="27" ht="64" customHeight="1" spans="1:11">
      <c r="A27" s="159" t="s">
        <v>327</v>
      </c>
      <c r="B27" s="13" t="s">
        <v>326</v>
      </c>
      <c r="C27" s="13" t="s">
        <v>397</v>
      </c>
      <c r="D27" s="13" t="s">
        <v>361</v>
      </c>
      <c r="E27" s="13" t="s">
        <v>393</v>
      </c>
      <c r="F27" s="13" t="s">
        <v>404</v>
      </c>
      <c r="G27" s="13" t="s">
        <v>348</v>
      </c>
      <c r="H27" s="13" t="s">
        <v>373</v>
      </c>
      <c r="I27" s="13" t="s">
        <v>350</v>
      </c>
      <c r="J27" s="13" t="s">
        <v>351</v>
      </c>
      <c r="K27" s="13" t="s">
        <v>405</v>
      </c>
    </row>
    <row r="28" ht="19.5" customHeight="1" spans="1:11">
      <c r="A28" s="159" t="s">
        <v>327</v>
      </c>
      <c r="B28" s="13" t="s">
        <v>326</v>
      </c>
      <c r="C28" s="13" t="s">
        <v>397</v>
      </c>
      <c r="D28" s="13" t="s">
        <v>370</v>
      </c>
      <c r="E28" s="13" t="s">
        <v>371</v>
      </c>
      <c r="F28" s="13" t="s">
        <v>406</v>
      </c>
      <c r="G28" s="13" t="s">
        <v>348</v>
      </c>
      <c r="H28" s="13" t="s">
        <v>407</v>
      </c>
      <c r="I28" s="13" t="s">
        <v>350</v>
      </c>
      <c r="J28" s="13" t="s">
        <v>351</v>
      </c>
      <c r="K28" s="13" t="s">
        <v>408</v>
      </c>
    </row>
    <row r="29" ht="28" customHeight="1" spans="1:11">
      <c r="A29" s="159" t="s">
        <v>322</v>
      </c>
      <c r="B29" s="13" t="s">
        <v>321</v>
      </c>
      <c r="C29" s="13" t="s">
        <v>409</v>
      </c>
      <c r="D29" s="13" t="s">
        <v>345</v>
      </c>
      <c r="E29" s="13" t="s">
        <v>346</v>
      </c>
      <c r="F29" s="13" t="s">
        <v>410</v>
      </c>
      <c r="G29" s="13" t="s">
        <v>348</v>
      </c>
      <c r="H29" s="13" t="s">
        <v>356</v>
      </c>
      <c r="I29" s="13" t="s">
        <v>411</v>
      </c>
      <c r="J29" s="13" t="s">
        <v>351</v>
      </c>
      <c r="K29" s="13" t="s">
        <v>412</v>
      </c>
    </row>
    <row r="30" ht="19.5" customHeight="1" spans="1:11">
      <c r="A30" s="159" t="s">
        <v>322</v>
      </c>
      <c r="B30" s="13" t="s">
        <v>321</v>
      </c>
      <c r="C30" s="13" t="s">
        <v>409</v>
      </c>
      <c r="D30" s="13" t="s">
        <v>345</v>
      </c>
      <c r="E30" s="13" t="s">
        <v>353</v>
      </c>
      <c r="F30" s="13" t="s">
        <v>354</v>
      </c>
      <c r="G30" s="13" t="s">
        <v>355</v>
      </c>
      <c r="H30" s="13" t="s">
        <v>356</v>
      </c>
      <c r="I30" s="13" t="s">
        <v>350</v>
      </c>
      <c r="J30" s="13" t="s">
        <v>351</v>
      </c>
      <c r="K30" s="13" t="s">
        <v>357</v>
      </c>
    </row>
    <row r="31" ht="19.5" customHeight="1" spans="1:11">
      <c r="A31" s="159" t="s">
        <v>322</v>
      </c>
      <c r="B31" s="13" t="s">
        <v>321</v>
      </c>
      <c r="C31" s="13" t="s">
        <v>409</v>
      </c>
      <c r="D31" s="13" t="s">
        <v>345</v>
      </c>
      <c r="E31" s="13" t="s">
        <v>358</v>
      </c>
      <c r="F31" s="13" t="s">
        <v>359</v>
      </c>
      <c r="G31" s="13" t="s">
        <v>355</v>
      </c>
      <c r="H31" s="13" t="s">
        <v>356</v>
      </c>
      <c r="I31" s="13" t="s">
        <v>350</v>
      </c>
      <c r="J31" s="13" t="s">
        <v>351</v>
      </c>
      <c r="K31" s="13" t="s">
        <v>413</v>
      </c>
    </row>
    <row r="32" ht="25" customHeight="1" spans="1:11">
      <c r="A32" s="159" t="s">
        <v>322</v>
      </c>
      <c r="B32" s="13" t="s">
        <v>321</v>
      </c>
      <c r="C32" s="13" t="s">
        <v>409</v>
      </c>
      <c r="D32" s="13" t="s">
        <v>361</v>
      </c>
      <c r="E32" s="13" t="s">
        <v>393</v>
      </c>
      <c r="F32" s="13" t="s">
        <v>372</v>
      </c>
      <c r="G32" s="13" t="s">
        <v>348</v>
      </c>
      <c r="H32" s="13" t="s">
        <v>380</v>
      </c>
      <c r="I32" s="13" t="s">
        <v>350</v>
      </c>
      <c r="J32" s="13" t="s">
        <v>351</v>
      </c>
      <c r="K32" s="13" t="s">
        <v>414</v>
      </c>
    </row>
    <row r="33" ht="24" customHeight="1" spans="1:11">
      <c r="A33" s="159" t="s">
        <v>322</v>
      </c>
      <c r="B33" s="13" t="s">
        <v>321</v>
      </c>
      <c r="C33" s="13" t="s">
        <v>409</v>
      </c>
      <c r="D33" s="13" t="s">
        <v>361</v>
      </c>
      <c r="E33" s="13" t="s">
        <v>366</v>
      </c>
      <c r="F33" s="13" t="s">
        <v>367</v>
      </c>
      <c r="G33" s="13" t="s">
        <v>348</v>
      </c>
      <c r="H33" s="13" t="s">
        <v>159</v>
      </c>
      <c r="I33" s="13" t="s">
        <v>368</v>
      </c>
      <c r="J33" s="13" t="s">
        <v>351</v>
      </c>
      <c r="K33" s="13" t="s">
        <v>369</v>
      </c>
    </row>
    <row r="34" ht="27" customHeight="1" spans="1:11">
      <c r="A34" s="159" t="s">
        <v>322</v>
      </c>
      <c r="B34" s="13" t="s">
        <v>321</v>
      </c>
      <c r="C34" s="13" t="s">
        <v>409</v>
      </c>
      <c r="D34" s="13" t="s">
        <v>370</v>
      </c>
      <c r="E34" s="13" t="s">
        <v>371</v>
      </c>
      <c r="F34" s="13" t="s">
        <v>372</v>
      </c>
      <c r="G34" s="13" t="s">
        <v>348</v>
      </c>
      <c r="H34" s="13" t="s">
        <v>380</v>
      </c>
      <c r="I34" s="13" t="s">
        <v>350</v>
      </c>
      <c r="J34" s="13" t="s">
        <v>351</v>
      </c>
      <c r="K34" s="13" t="s">
        <v>415</v>
      </c>
    </row>
    <row r="35" ht="25" customHeight="1" spans="1:11">
      <c r="A35" s="159" t="s">
        <v>324</v>
      </c>
      <c r="B35" s="13" t="s">
        <v>323</v>
      </c>
      <c r="C35" s="13" t="s">
        <v>416</v>
      </c>
      <c r="D35" s="13" t="s">
        <v>345</v>
      </c>
      <c r="E35" s="13" t="s">
        <v>346</v>
      </c>
      <c r="F35" s="13" t="s">
        <v>417</v>
      </c>
      <c r="G35" s="13" t="s">
        <v>348</v>
      </c>
      <c r="H35" s="13" t="s">
        <v>159</v>
      </c>
      <c r="I35" s="13" t="s">
        <v>418</v>
      </c>
      <c r="J35" s="13" t="s">
        <v>351</v>
      </c>
      <c r="K35" s="13" t="s">
        <v>419</v>
      </c>
    </row>
    <row r="36" ht="19.5" customHeight="1" spans="1:11">
      <c r="A36" s="159" t="s">
        <v>324</v>
      </c>
      <c r="B36" s="13" t="s">
        <v>323</v>
      </c>
      <c r="C36" s="13" t="s">
        <v>416</v>
      </c>
      <c r="D36" s="13" t="s">
        <v>345</v>
      </c>
      <c r="E36" s="13" t="s">
        <v>353</v>
      </c>
      <c r="F36" s="13" t="s">
        <v>354</v>
      </c>
      <c r="G36" s="13" t="s">
        <v>355</v>
      </c>
      <c r="H36" s="13" t="s">
        <v>356</v>
      </c>
      <c r="I36" s="13" t="s">
        <v>350</v>
      </c>
      <c r="J36" s="13" t="s">
        <v>351</v>
      </c>
      <c r="K36" s="13" t="s">
        <v>357</v>
      </c>
    </row>
    <row r="37" ht="19.5" customHeight="1" spans="1:11">
      <c r="A37" s="159" t="s">
        <v>324</v>
      </c>
      <c r="B37" s="13" t="s">
        <v>323</v>
      </c>
      <c r="C37" s="13" t="s">
        <v>416</v>
      </c>
      <c r="D37" s="13" t="s">
        <v>345</v>
      </c>
      <c r="E37" s="13" t="s">
        <v>358</v>
      </c>
      <c r="F37" s="13" t="s">
        <v>359</v>
      </c>
      <c r="G37" s="13" t="s">
        <v>355</v>
      </c>
      <c r="H37" s="13" t="s">
        <v>356</v>
      </c>
      <c r="I37" s="13" t="s">
        <v>350</v>
      </c>
      <c r="J37" s="13" t="s">
        <v>351</v>
      </c>
      <c r="K37" s="13" t="s">
        <v>360</v>
      </c>
    </row>
    <row r="38" ht="19.5" customHeight="1" spans="1:11">
      <c r="A38" s="159" t="s">
        <v>324</v>
      </c>
      <c r="B38" s="13" t="s">
        <v>323</v>
      </c>
      <c r="C38" s="13" t="s">
        <v>416</v>
      </c>
      <c r="D38" s="13" t="s">
        <v>361</v>
      </c>
      <c r="E38" s="13" t="s">
        <v>393</v>
      </c>
      <c r="F38" s="13" t="s">
        <v>420</v>
      </c>
      <c r="G38" s="13" t="s">
        <v>348</v>
      </c>
      <c r="H38" s="13" t="s">
        <v>159</v>
      </c>
      <c r="I38" s="13" t="s">
        <v>350</v>
      </c>
      <c r="J38" s="13" t="s">
        <v>351</v>
      </c>
      <c r="K38" s="13" t="s">
        <v>421</v>
      </c>
    </row>
    <row r="39" ht="31" customHeight="1" spans="1:11">
      <c r="A39" s="159" t="s">
        <v>324</v>
      </c>
      <c r="B39" s="13" t="s">
        <v>323</v>
      </c>
      <c r="C39" s="13" t="s">
        <v>416</v>
      </c>
      <c r="D39" s="13" t="s">
        <v>361</v>
      </c>
      <c r="E39" s="13" t="s">
        <v>366</v>
      </c>
      <c r="F39" s="13" t="s">
        <v>367</v>
      </c>
      <c r="G39" s="13" t="s">
        <v>348</v>
      </c>
      <c r="H39" s="13" t="s">
        <v>159</v>
      </c>
      <c r="I39" s="13" t="s">
        <v>368</v>
      </c>
      <c r="J39" s="13" t="s">
        <v>351</v>
      </c>
      <c r="K39" s="13" t="s">
        <v>369</v>
      </c>
    </row>
    <row r="40" ht="28" customHeight="1" spans="1:11">
      <c r="A40" s="159" t="s">
        <v>324</v>
      </c>
      <c r="B40" s="13" t="s">
        <v>323</v>
      </c>
      <c r="C40" s="13" t="s">
        <v>416</v>
      </c>
      <c r="D40" s="13" t="s">
        <v>370</v>
      </c>
      <c r="E40" s="13" t="s">
        <v>371</v>
      </c>
      <c r="F40" s="13" t="s">
        <v>422</v>
      </c>
      <c r="G40" s="13" t="s">
        <v>348</v>
      </c>
      <c r="H40" s="13" t="s">
        <v>380</v>
      </c>
      <c r="I40" s="13" t="s">
        <v>350</v>
      </c>
      <c r="J40" s="13" t="s">
        <v>351</v>
      </c>
      <c r="K40" s="13" t="s">
        <v>415</v>
      </c>
    </row>
    <row r="41" ht="28" customHeight="1" spans="1:11">
      <c r="A41" s="159" t="s">
        <v>313</v>
      </c>
      <c r="B41" s="13" t="s">
        <v>312</v>
      </c>
      <c r="C41" s="13" t="s">
        <v>423</v>
      </c>
      <c r="D41" s="13" t="s">
        <v>345</v>
      </c>
      <c r="E41" s="13" t="s">
        <v>346</v>
      </c>
      <c r="F41" s="13" t="s">
        <v>410</v>
      </c>
      <c r="G41" s="13" t="s">
        <v>348</v>
      </c>
      <c r="H41" s="13" t="s">
        <v>424</v>
      </c>
      <c r="I41" s="13" t="s">
        <v>411</v>
      </c>
      <c r="J41" s="13" t="s">
        <v>351</v>
      </c>
      <c r="K41" s="13" t="s">
        <v>412</v>
      </c>
    </row>
    <row r="42" ht="19.5" customHeight="1" spans="1:11">
      <c r="A42" s="159" t="s">
        <v>313</v>
      </c>
      <c r="B42" s="13" t="s">
        <v>312</v>
      </c>
      <c r="C42" s="13" t="s">
        <v>423</v>
      </c>
      <c r="D42" s="13" t="s">
        <v>345</v>
      </c>
      <c r="E42" s="13" t="s">
        <v>353</v>
      </c>
      <c r="F42" s="13" t="s">
        <v>354</v>
      </c>
      <c r="G42" s="13" t="s">
        <v>355</v>
      </c>
      <c r="H42" s="13" t="s">
        <v>356</v>
      </c>
      <c r="I42" s="13" t="s">
        <v>350</v>
      </c>
      <c r="J42" s="13" t="s">
        <v>351</v>
      </c>
      <c r="K42" s="13" t="s">
        <v>357</v>
      </c>
    </row>
    <row r="43" ht="19.5" customHeight="1" spans="1:11">
      <c r="A43" s="159" t="s">
        <v>313</v>
      </c>
      <c r="B43" s="13" t="s">
        <v>312</v>
      </c>
      <c r="C43" s="13" t="s">
        <v>423</v>
      </c>
      <c r="D43" s="13" t="s">
        <v>345</v>
      </c>
      <c r="E43" s="13" t="s">
        <v>358</v>
      </c>
      <c r="F43" s="13" t="s">
        <v>359</v>
      </c>
      <c r="G43" s="13" t="s">
        <v>355</v>
      </c>
      <c r="H43" s="13" t="s">
        <v>356</v>
      </c>
      <c r="I43" s="13" t="s">
        <v>350</v>
      </c>
      <c r="J43" s="13" t="s">
        <v>351</v>
      </c>
      <c r="K43" s="13" t="s">
        <v>360</v>
      </c>
    </row>
    <row r="44" ht="19.5" customHeight="1" spans="1:11">
      <c r="A44" s="159" t="s">
        <v>313</v>
      </c>
      <c r="B44" s="13" t="s">
        <v>312</v>
      </c>
      <c r="C44" s="13" t="s">
        <v>423</v>
      </c>
      <c r="D44" s="13" t="s">
        <v>361</v>
      </c>
      <c r="E44" s="13" t="s">
        <v>393</v>
      </c>
      <c r="F44" s="13" t="s">
        <v>372</v>
      </c>
      <c r="G44" s="13" t="s">
        <v>348</v>
      </c>
      <c r="H44" s="13" t="s">
        <v>380</v>
      </c>
      <c r="I44" s="13" t="s">
        <v>350</v>
      </c>
      <c r="J44" s="13" t="s">
        <v>351</v>
      </c>
      <c r="K44" s="13" t="s">
        <v>365</v>
      </c>
    </row>
    <row r="45" ht="29" customHeight="1" spans="1:11">
      <c r="A45" s="159" t="s">
        <v>313</v>
      </c>
      <c r="B45" s="13" t="s">
        <v>312</v>
      </c>
      <c r="C45" s="13" t="s">
        <v>423</v>
      </c>
      <c r="D45" s="13" t="s">
        <v>361</v>
      </c>
      <c r="E45" s="13" t="s">
        <v>366</v>
      </c>
      <c r="F45" s="13" t="s">
        <v>367</v>
      </c>
      <c r="G45" s="13" t="s">
        <v>348</v>
      </c>
      <c r="H45" s="13" t="s">
        <v>159</v>
      </c>
      <c r="I45" s="13" t="s">
        <v>368</v>
      </c>
      <c r="J45" s="13" t="s">
        <v>351</v>
      </c>
      <c r="K45" s="13" t="s">
        <v>369</v>
      </c>
    </row>
    <row r="46" ht="30" customHeight="1" spans="1:11">
      <c r="A46" s="159" t="s">
        <v>313</v>
      </c>
      <c r="B46" s="13" t="s">
        <v>312</v>
      </c>
      <c r="C46" s="13" t="s">
        <v>423</v>
      </c>
      <c r="D46" s="13" t="s">
        <v>370</v>
      </c>
      <c r="E46" s="13" t="s">
        <v>371</v>
      </c>
      <c r="F46" s="13" t="s">
        <v>372</v>
      </c>
      <c r="G46" s="13" t="s">
        <v>348</v>
      </c>
      <c r="H46" s="13" t="s">
        <v>380</v>
      </c>
      <c r="I46" s="13" t="s">
        <v>350</v>
      </c>
      <c r="J46" s="13" t="s">
        <v>351</v>
      </c>
      <c r="K46" s="13" t="s">
        <v>415</v>
      </c>
    </row>
    <row r="47" ht="28" customHeight="1" spans="1:11">
      <c r="A47" s="159" t="s">
        <v>316</v>
      </c>
      <c r="B47" s="13" t="s">
        <v>314</v>
      </c>
      <c r="C47" s="13" t="s">
        <v>425</v>
      </c>
      <c r="D47" s="13" t="s">
        <v>345</v>
      </c>
      <c r="E47" s="13" t="s">
        <v>346</v>
      </c>
      <c r="F47" s="13" t="s">
        <v>426</v>
      </c>
      <c r="G47" s="13" t="s">
        <v>348</v>
      </c>
      <c r="H47" s="13" t="s">
        <v>427</v>
      </c>
      <c r="I47" s="13" t="s">
        <v>428</v>
      </c>
      <c r="J47" s="13" t="s">
        <v>351</v>
      </c>
      <c r="K47" s="13" t="s">
        <v>429</v>
      </c>
    </row>
    <row r="48" ht="27" customHeight="1" spans="1:11">
      <c r="A48" s="159" t="s">
        <v>316</v>
      </c>
      <c r="B48" s="13" t="s">
        <v>314</v>
      </c>
      <c r="C48" s="13" t="s">
        <v>425</v>
      </c>
      <c r="D48" s="13" t="s">
        <v>345</v>
      </c>
      <c r="E48" s="13" t="s">
        <v>346</v>
      </c>
      <c r="F48" s="13" t="s">
        <v>430</v>
      </c>
      <c r="G48" s="13" t="s">
        <v>355</v>
      </c>
      <c r="H48" s="13" t="s">
        <v>356</v>
      </c>
      <c r="I48" s="13" t="s">
        <v>350</v>
      </c>
      <c r="J48" s="13" t="s">
        <v>351</v>
      </c>
      <c r="K48" s="13" t="s">
        <v>431</v>
      </c>
    </row>
    <row r="49" ht="63" customHeight="1" spans="1:11">
      <c r="A49" s="159" t="s">
        <v>316</v>
      </c>
      <c r="B49" s="13" t="s">
        <v>314</v>
      </c>
      <c r="C49" s="13" t="s">
        <v>425</v>
      </c>
      <c r="D49" s="13" t="s">
        <v>345</v>
      </c>
      <c r="E49" s="13" t="s">
        <v>353</v>
      </c>
      <c r="F49" s="13" t="s">
        <v>432</v>
      </c>
      <c r="G49" s="13" t="s">
        <v>433</v>
      </c>
      <c r="H49" s="13" t="s">
        <v>373</v>
      </c>
      <c r="I49" s="13" t="s">
        <v>350</v>
      </c>
      <c r="J49" s="13" t="s">
        <v>351</v>
      </c>
      <c r="K49" s="13" t="s">
        <v>434</v>
      </c>
    </row>
    <row r="50" ht="80" customHeight="1" spans="1:11">
      <c r="A50" s="159" t="s">
        <v>316</v>
      </c>
      <c r="B50" s="13" t="s">
        <v>314</v>
      </c>
      <c r="C50" s="13" t="s">
        <v>425</v>
      </c>
      <c r="D50" s="13" t="s">
        <v>361</v>
      </c>
      <c r="E50" s="13" t="s">
        <v>393</v>
      </c>
      <c r="F50" s="13" t="s">
        <v>435</v>
      </c>
      <c r="G50" s="13" t="s">
        <v>348</v>
      </c>
      <c r="H50" s="13" t="s">
        <v>380</v>
      </c>
      <c r="I50" s="13" t="s">
        <v>350</v>
      </c>
      <c r="J50" s="13" t="s">
        <v>351</v>
      </c>
      <c r="K50" s="13" t="s">
        <v>436</v>
      </c>
    </row>
    <row r="51" ht="96" customHeight="1" spans="1:11">
      <c r="A51" s="159" t="s">
        <v>316</v>
      </c>
      <c r="B51" s="13" t="s">
        <v>314</v>
      </c>
      <c r="C51" s="13" t="s">
        <v>425</v>
      </c>
      <c r="D51" s="13" t="s">
        <v>370</v>
      </c>
      <c r="E51" s="13" t="s">
        <v>371</v>
      </c>
      <c r="F51" s="13" t="s">
        <v>437</v>
      </c>
      <c r="G51" s="13" t="s">
        <v>348</v>
      </c>
      <c r="H51" s="13" t="s">
        <v>380</v>
      </c>
      <c r="I51" s="13" t="s">
        <v>350</v>
      </c>
      <c r="J51" s="13" t="s">
        <v>351</v>
      </c>
      <c r="K51" s="13" t="s">
        <v>438</v>
      </c>
    </row>
  </sheetData>
  <mergeCells count="25">
    <mergeCell ref="B2:K2"/>
    <mergeCell ref="A8:A13"/>
    <mergeCell ref="A14:A18"/>
    <mergeCell ref="A19:A24"/>
    <mergeCell ref="A25:A28"/>
    <mergeCell ref="A29:A34"/>
    <mergeCell ref="A35:A40"/>
    <mergeCell ref="A41:A46"/>
    <mergeCell ref="A47:A51"/>
    <mergeCell ref="B8:B13"/>
    <mergeCell ref="B14:B18"/>
    <mergeCell ref="B19:B24"/>
    <mergeCell ref="B25:B28"/>
    <mergeCell ref="B29:B34"/>
    <mergeCell ref="B35:B40"/>
    <mergeCell ref="B41:B46"/>
    <mergeCell ref="B47:B51"/>
    <mergeCell ref="C8:C13"/>
    <mergeCell ref="C14:C18"/>
    <mergeCell ref="C19:C24"/>
    <mergeCell ref="C25:C28"/>
    <mergeCell ref="C29:C34"/>
    <mergeCell ref="C35:C40"/>
    <mergeCell ref="C41:C46"/>
    <mergeCell ref="C47:C51"/>
  </mergeCells>
  <pageMargins left="0.7" right="0.7" top="0.75" bottom="0.75" header="0.3" footer="0.3"/>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showZeros="0" workbookViewId="0">
      <selection activeCell="D13" sqref="D13"/>
    </sheetView>
  </sheetViews>
  <sheetFormatPr defaultColWidth="9.13333333333333" defaultRowHeight="12" customHeight="1" outlineLevelRow="7"/>
  <cols>
    <col min="1" max="1" width="38" customWidth="1"/>
    <col min="2" max="2" width="22.75" customWidth="1"/>
    <col min="3" max="3" width="17.6333333333333" customWidth="1"/>
    <col min="4" max="7" width="23.6333333333333" customWidth="1"/>
    <col min="8" max="8" width="21.8833333333333" customWidth="1"/>
    <col min="9" max="11" width="23.6333333333333" customWidth="1"/>
  </cols>
  <sheetData>
    <row r="1" ht="17.25" customHeight="1" spans="11:11">
      <c r="K1" s="55" t="s">
        <v>439</v>
      </c>
    </row>
    <row r="2" ht="28.5" customHeight="1" spans="2:11">
      <c r="B2" s="145" t="s">
        <v>440</v>
      </c>
      <c r="C2" s="20"/>
      <c r="D2" s="20"/>
      <c r="E2" s="20"/>
      <c r="F2" s="20"/>
      <c r="G2" s="87"/>
      <c r="H2" s="20"/>
      <c r="I2" s="87"/>
      <c r="J2" s="87"/>
      <c r="K2" s="20"/>
    </row>
    <row r="3" ht="17.25" customHeight="1" spans="1:2">
      <c r="A3" t="s">
        <v>441</v>
      </c>
      <c r="B3" s="146"/>
    </row>
    <row r="4" ht="44.25" customHeight="1" spans="1:11">
      <c r="A4" s="147" t="s">
        <v>255</v>
      </c>
      <c r="B4" s="46" t="s">
        <v>334</v>
      </c>
      <c r="C4" s="46" t="s">
        <v>335</v>
      </c>
      <c r="D4" s="46" t="s">
        <v>336</v>
      </c>
      <c r="E4" s="46" t="s">
        <v>337</v>
      </c>
      <c r="F4" s="46" t="s">
        <v>338</v>
      </c>
      <c r="G4" s="51" t="s">
        <v>339</v>
      </c>
      <c r="H4" s="46" t="s">
        <v>340</v>
      </c>
      <c r="I4" s="51" t="s">
        <v>341</v>
      </c>
      <c r="J4" s="51" t="s">
        <v>342</v>
      </c>
      <c r="K4" s="46" t="s">
        <v>343</v>
      </c>
    </row>
    <row r="5" ht="14.25" customHeight="1" spans="1:11">
      <c r="A5" s="148">
        <v>1</v>
      </c>
      <c r="B5" s="149">
        <v>2</v>
      </c>
      <c r="C5" s="150">
        <v>3</v>
      </c>
      <c r="D5" s="151">
        <v>4</v>
      </c>
      <c r="E5" s="151">
        <v>5</v>
      </c>
      <c r="F5" s="151">
        <v>6</v>
      </c>
      <c r="G5" s="151">
        <v>7</v>
      </c>
      <c r="H5" s="150">
        <v>8</v>
      </c>
      <c r="I5" s="151">
        <v>8</v>
      </c>
      <c r="J5" s="150">
        <v>10</v>
      </c>
      <c r="K5" s="150">
        <v>11</v>
      </c>
    </row>
    <row r="6" ht="42" customHeight="1" spans="1:11">
      <c r="A6" s="14"/>
      <c r="B6" s="13"/>
      <c r="C6" s="152"/>
      <c r="D6" s="152"/>
      <c r="E6" s="152"/>
      <c r="F6" s="153"/>
      <c r="G6" s="154"/>
      <c r="H6" s="153"/>
      <c r="I6" s="154"/>
      <c r="J6" s="154"/>
      <c r="K6" s="153"/>
    </row>
    <row r="7" ht="51.75" customHeight="1" spans="1:11">
      <c r="A7" s="148"/>
      <c r="B7" s="13"/>
      <c r="C7" s="13"/>
      <c r="D7" s="13"/>
      <c r="E7" s="13"/>
      <c r="F7" s="13"/>
      <c r="G7" s="13"/>
      <c r="H7" s="13"/>
      <c r="I7" s="13"/>
      <c r="J7" s="13"/>
      <c r="K7" s="32"/>
    </row>
    <row r="8" customHeight="1" spans="1:1">
      <c r="A8" t="s">
        <v>442</v>
      </c>
    </row>
  </sheetData>
  <mergeCells count="1">
    <mergeCell ref="B2:K2"/>
  </mergeCells>
  <pageMargins left="0.7" right="0.7" top="0.75" bottom="0.75" header="0.3" footer="0.3"/>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D16" sqref="D16"/>
    </sheetView>
  </sheetViews>
  <sheetFormatPr defaultColWidth="9.13333333333333" defaultRowHeight="14.25" customHeight="1" outlineLevelCol="5"/>
  <cols>
    <col min="1" max="1" width="26.8833333333333" customWidth="1"/>
    <col min="2" max="2" width="34.25" customWidth="1"/>
    <col min="3" max="3" width="30.3833333333333" customWidth="1"/>
    <col min="4" max="4" width="28.75" customWidth="1"/>
    <col min="5" max="6" width="26.8833333333333" customWidth="1"/>
  </cols>
  <sheetData>
    <row r="1" ht="12" customHeight="1" spans="1:6">
      <c r="A1" s="122">
        <v>1</v>
      </c>
      <c r="B1" s="123">
        <v>0</v>
      </c>
      <c r="C1" s="122">
        <v>1</v>
      </c>
      <c r="D1" s="138"/>
      <c r="E1" s="138"/>
      <c r="F1" s="121" t="s">
        <v>443</v>
      </c>
    </row>
    <row r="2" ht="26.25" customHeight="1" spans="1:6">
      <c r="A2" s="126" t="s">
        <v>444</v>
      </c>
      <c r="B2" s="126" t="s">
        <v>444</v>
      </c>
      <c r="C2" s="127"/>
      <c r="D2" s="139"/>
      <c r="E2" s="139"/>
      <c r="F2" s="139"/>
    </row>
    <row r="3" ht="13.5" customHeight="1" spans="1:6">
      <c r="A3" s="4" t="str">
        <f>"单位名称："&amp;"曲靖市公安局经济技术开发区分局"</f>
        <v>单位名称：曲靖市公安局经济技术开发区分局</v>
      </c>
      <c r="B3" s="4" t="s">
        <v>445</v>
      </c>
      <c r="C3" s="122"/>
      <c r="D3" s="138"/>
      <c r="E3" s="138"/>
      <c r="F3" s="294" t="s">
        <v>2</v>
      </c>
    </row>
    <row r="4" ht="19.5" customHeight="1" spans="1:6">
      <c r="A4" s="140" t="s">
        <v>446</v>
      </c>
      <c r="B4" s="141" t="s">
        <v>64</v>
      </c>
      <c r="C4" s="140" t="s">
        <v>65</v>
      </c>
      <c r="D4" s="10" t="s">
        <v>447</v>
      </c>
      <c r="E4" s="10"/>
      <c r="F4" s="10"/>
    </row>
    <row r="5" ht="18.75" customHeight="1" spans="1:6">
      <c r="A5" s="140"/>
      <c r="B5" s="142"/>
      <c r="C5" s="140"/>
      <c r="D5" s="10" t="s">
        <v>46</v>
      </c>
      <c r="E5" s="10" t="s">
        <v>66</v>
      </c>
      <c r="F5" s="10" t="s">
        <v>67</v>
      </c>
    </row>
    <row r="6" ht="23.25" customHeight="1" spans="1:6">
      <c r="A6" s="51">
        <v>1</v>
      </c>
      <c r="B6" s="134" t="s">
        <v>160</v>
      </c>
      <c r="C6" s="51">
        <v>3</v>
      </c>
      <c r="D6" s="71">
        <v>4</v>
      </c>
      <c r="E6" s="71">
        <v>5</v>
      </c>
      <c r="F6" s="71">
        <v>6</v>
      </c>
    </row>
    <row r="7" ht="23.25" customHeight="1" spans="1:6">
      <c r="A7" s="13"/>
      <c r="B7" s="14"/>
      <c r="C7" s="14"/>
      <c r="D7" s="15"/>
      <c r="E7" s="15"/>
      <c r="F7" s="15"/>
    </row>
    <row r="8" ht="24" customHeight="1" spans="1:6">
      <c r="A8" s="14"/>
      <c r="B8" s="13"/>
      <c r="C8" s="13"/>
      <c r="D8" s="15"/>
      <c r="E8" s="15"/>
      <c r="F8" s="15"/>
    </row>
    <row r="9" ht="18.75" customHeight="1" spans="1:6">
      <c r="A9" s="143" t="s">
        <v>116</v>
      </c>
      <c r="B9" s="143" t="s">
        <v>116</v>
      </c>
      <c r="C9" s="144" t="s">
        <v>116</v>
      </c>
      <c r="D9" s="15"/>
      <c r="E9" s="15"/>
      <c r="F9" s="15"/>
    </row>
    <row r="10" customHeight="1" spans="1:1">
      <c r="A10" t="s">
        <v>448</v>
      </c>
    </row>
  </sheetData>
  <mergeCells count="7">
    <mergeCell ref="A2:F2"/>
    <mergeCell ref="A3:C3"/>
    <mergeCell ref="D4:F4"/>
    <mergeCell ref="A9:C9"/>
    <mergeCell ref="A4:A5"/>
    <mergeCell ref="B4:B5"/>
    <mergeCell ref="C4:C5"/>
  </mergeCells>
  <pageMargins left="0.7" right="0.7" top="0.75" bottom="0.75" header="0.3" footer="0.3"/>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C20" sqref="C20"/>
    </sheetView>
  </sheetViews>
  <sheetFormatPr defaultColWidth="9.13333333333333" defaultRowHeight="14.25" customHeight="1" outlineLevelCol="5"/>
  <cols>
    <col min="1" max="1" width="23.6333333333333" customWidth="1"/>
    <col min="2" max="2" width="30.3833333333333" customWidth="1"/>
    <col min="3" max="3" width="26.1333333333333" customWidth="1"/>
    <col min="4" max="4" width="25.25" customWidth="1"/>
    <col min="5" max="6" width="23.6333333333333" customWidth="1"/>
  </cols>
  <sheetData>
    <row r="1" ht="12" customHeight="1" spans="1:6">
      <c r="A1" s="122">
        <v>1</v>
      </c>
      <c r="B1" s="123">
        <v>0</v>
      </c>
      <c r="C1" s="122">
        <v>1</v>
      </c>
      <c r="D1" s="124"/>
      <c r="E1" s="124"/>
      <c r="F1" s="125" t="s">
        <v>449</v>
      </c>
    </row>
    <row r="2" ht="26.25" customHeight="1" spans="1:6">
      <c r="A2" s="126" t="s">
        <v>450</v>
      </c>
      <c r="B2" s="126" t="s">
        <v>444</v>
      </c>
      <c r="C2" s="127"/>
      <c r="D2" s="128"/>
      <c r="E2" s="128"/>
      <c r="F2" s="128"/>
    </row>
    <row r="3" ht="13.5" customHeight="1" spans="1:6">
      <c r="A3" s="4" t="str">
        <f>"单位名称："&amp;"曲靖市公安局经济技术开发区分局"</f>
        <v>单位名称：曲靖市公安局经济技术开发区分局</v>
      </c>
      <c r="B3" s="129" t="s">
        <v>445</v>
      </c>
      <c r="C3" s="122"/>
      <c r="D3" s="124"/>
      <c r="E3" s="124"/>
      <c r="F3" s="294" t="s">
        <v>2</v>
      </c>
    </row>
    <row r="4" ht="19.5" customHeight="1" spans="1:6">
      <c r="A4" s="130" t="s">
        <v>446</v>
      </c>
      <c r="B4" s="131" t="s">
        <v>64</v>
      </c>
      <c r="C4" s="130" t="s">
        <v>65</v>
      </c>
      <c r="D4" s="37" t="s">
        <v>451</v>
      </c>
      <c r="E4" s="38"/>
      <c r="F4" s="39"/>
    </row>
    <row r="5" ht="18.75" customHeight="1" spans="1:6">
      <c r="A5" s="132"/>
      <c r="B5" s="133"/>
      <c r="C5" s="132"/>
      <c r="D5" s="25" t="s">
        <v>46</v>
      </c>
      <c r="E5" s="37" t="s">
        <v>66</v>
      </c>
      <c r="F5" s="25" t="s">
        <v>67</v>
      </c>
    </row>
    <row r="6" ht="18.75" customHeight="1" spans="1:6">
      <c r="A6" s="51">
        <v>1</v>
      </c>
      <c r="B6" s="134" t="s">
        <v>160</v>
      </c>
      <c r="C6" s="51">
        <v>3</v>
      </c>
      <c r="D6" s="71">
        <v>4</v>
      </c>
      <c r="E6" s="71">
        <v>5</v>
      </c>
      <c r="F6" s="71">
        <v>6</v>
      </c>
    </row>
    <row r="7" ht="21" customHeight="1" spans="1:6">
      <c r="A7" s="13"/>
      <c r="B7" s="135"/>
      <c r="C7" s="135"/>
      <c r="D7" s="15"/>
      <c r="E7" s="15"/>
      <c r="F7" s="15"/>
    </row>
    <row r="8" ht="21" customHeight="1" spans="1:6">
      <c r="A8" s="135"/>
      <c r="B8" s="13"/>
      <c r="C8" s="13"/>
      <c r="D8" s="15"/>
      <c r="E8" s="15"/>
      <c r="F8" s="15"/>
    </row>
    <row r="9" ht="18.75" customHeight="1" spans="1:6">
      <c r="A9" s="136" t="s">
        <v>116</v>
      </c>
      <c r="B9" s="136" t="s">
        <v>116</v>
      </c>
      <c r="C9" s="137" t="s">
        <v>116</v>
      </c>
      <c r="D9" s="15"/>
      <c r="E9" s="15"/>
      <c r="F9" s="15"/>
    </row>
    <row r="10" customHeight="1" spans="1:1">
      <c r="A10" t="s">
        <v>452</v>
      </c>
    </row>
  </sheetData>
  <mergeCells count="7">
    <mergeCell ref="A2:F2"/>
    <mergeCell ref="A3:C3"/>
    <mergeCell ref="D4:F4"/>
    <mergeCell ref="A9:C9"/>
    <mergeCell ref="A4:A5"/>
    <mergeCell ref="B4:B5"/>
    <mergeCell ref="C4:C5"/>
  </mergeCells>
  <pageMargins left="0.7" right="0.7" top="0.75" bottom="0.75" header="0.3" footer="0.3"/>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D16" sqref="D16"/>
    </sheetView>
  </sheetViews>
  <sheetFormatPr defaultColWidth="9.13333333333333" defaultRowHeight="14.25" customHeight="1"/>
  <cols>
    <col min="1" max="2" width="23.6333333333333" customWidth="1"/>
    <col min="3" max="3" width="27" customWidth="1"/>
    <col min="4" max="5" width="23.6333333333333" customWidth="1"/>
    <col min="6" max="6" width="33.8833333333333" customWidth="1"/>
    <col min="7" max="8" width="20.1333333333333" customWidth="1"/>
    <col min="9" max="9" width="25.25" customWidth="1"/>
    <col min="10" max="12" width="27" customWidth="1"/>
    <col min="13" max="13" width="23.6333333333333" customWidth="1"/>
    <col min="14" max="14" width="30.3833333333333" customWidth="1"/>
    <col min="15" max="15" width="27" customWidth="1"/>
    <col min="16" max="16" width="30.3833333333333" customWidth="1"/>
    <col min="17" max="17" width="23.6333333333333" customWidth="1"/>
  </cols>
  <sheetData>
    <row r="1" ht="13.5" customHeight="1" spans="15:17">
      <c r="O1" s="55"/>
      <c r="P1" s="55"/>
      <c r="Q1" s="40" t="s">
        <v>453</v>
      </c>
    </row>
    <row r="2" ht="27.75" customHeight="1" spans="1:17">
      <c r="A2" s="114" t="s">
        <v>454</v>
      </c>
      <c r="B2" s="115"/>
      <c r="C2" s="115"/>
      <c r="D2" s="115"/>
      <c r="E2" s="116"/>
      <c r="F2" s="116"/>
      <c r="G2" s="116"/>
      <c r="H2" s="116"/>
      <c r="I2" s="116"/>
      <c r="J2" s="116"/>
      <c r="K2" s="120"/>
      <c r="L2" s="116"/>
      <c r="M2" s="116"/>
      <c r="N2" s="116"/>
      <c r="O2" s="116"/>
      <c r="P2" s="120"/>
      <c r="Q2" s="116"/>
    </row>
    <row r="3" ht="18.75" customHeight="1" spans="1:17">
      <c r="A3" s="42" t="str">
        <f>"单位名称："&amp;"曲靖市公安局经济技术开发区分局"</f>
        <v>单位名称：曲靖市公安局经济技术开发区分局</v>
      </c>
      <c r="B3" s="22"/>
      <c r="C3" s="22"/>
      <c r="D3" s="22"/>
      <c r="E3" s="22"/>
      <c r="F3" s="22"/>
      <c r="G3" s="22"/>
      <c r="H3" s="22"/>
      <c r="I3" s="22"/>
      <c r="J3" s="22"/>
      <c r="O3" s="104"/>
      <c r="P3" s="104"/>
      <c r="Q3" s="294" t="s">
        <v>2</v>
      </c>
    </row>
    <row r="4" ht="15.75" customHeight="1" spans="1:17">
      <c r="A4" s="24" t="s">
        <v>455</v>
      </c>
      <c r="B4" s="91" t="s">
        <v>456</v>
      </c>
      <c r="C4" s="91" t="s">
        <v>457</v>
      </c>
      <c r="D4" s="91" t="s">
        <v>458</v>
      </c>
      <c r="E4" s="91" t="s">
        <v>459</v>
      </c>
      <c r="F4" s="91" t="s">
        <v>460</v>
      </c>
      <c r="G4" s="44" t="s">
        <v>261</v>
      </c>
      <c r="H4" s="44"/>
      <c r="I4" s="44"/>
      <c r="J4" s="44"/>
      <c r="K4" s="105"/>
      <c r="L4" s="44"/>
      <c r="M4" s="44"/>
      <c r="N4" s="44"/>
      <c r="O4" s="106"/>
      <c r="P4" s="105"/>
      <c r="Q4" s="45"/>
    </row>
    <row r="5" ht="17.25" customHeight="1" spans="1:17">
      <c r="A5" s="27"/>
      <c r="B5" s="93"/>
      <c r="C5" s="93"/>
      <c r="D5" s="93"/>
      <c r="E5" s="93"/>
      <c r="F5" s="93"/>
      <c r="G5" s="93" t="s">
        <v>46</v>
      </c>
      <c r="H5" s="93" t="s">
        <v>49</v>
      </c>
      <c r="I5" s="93" t="s">
        <v>461</v>
      </c>
      <c r="J5" s="93" t="s">
        <v>462</v>
      </c>
      <c r="K5" s="94" t="s">
        <v>463</v>
      </c>
      <c r="L5" s="107" t="s">
        <v>53</v>
      </c>
      <c r="M5" s="107"/>
      <c r="N5" s="107"/>
      <c r="O5" s="108"/>
      <c r="P5" s="113"/>
      <c r="Q5" s="95"/>
    </row>
    <row r="6" ht="54" customHeight="1" spans="1:17">
      <c r="A6" s="30"/>
      <c r="B6" s="95"/>
      <c r="C6" s="95"/>
      <c r="D6" s="95"/>
      <c r="E6" s="95"/>
      <c r="F6" s="95"/>
      <c r="G6" s="95"/>
      <c r="H6" s="95" t="s">
        <v>48</v>
      </c>
      <c r="I6" s="95"/>
      <c r="J6" s="95"/>
      <c r="K6" s="96"/>
      <c r="L6" s="95" t="s">
        <v>48</v>
      </c>
      <c r="M6" s="95" t="s">
        <v>54</v>
      </c>
      <c r="N6" s="95" t="s">
        <v>270</v>
      </c>
      <c r="O6" s="52" t="s">
        <v>56</v>
      </c>
      <c r="P6" s="96" t="s">
        <v>57</v>
      </c>
      <c r="Q6" s="95" t="s">
        <v>58</v>
      </c>
    </row>
    <row r="7" ht="15" customHeight="1" spans="1:17">
      <c r="A7" s="31">
        <v>1</v>
      </c>
      <c r="B7" s="117">
        <v>2</v>
      </c>
      <c r="C7" s="117">
        <v>3</v>
      </c>
      <c r="D7" s="117">
        <v>4</v>
      </c>
      <c r="E7" s="117">
        <v>5</v>
      </c>
      <c r="F7" s="117">
        <v>6</v>
      </c>
      <c r="G7" s="118">
        <v>7</v>
      </c>
      <c r="H7" s="118">
        <v>8</v>
      </c>
      <c r="I7" s="118">
        <v>9</v>
      </c>
      <c r="J7" s="118">
        <v>10</v>
      </c>
      <c r="K7" s="118">
        <v>11</v>
      </c>
      <c r="L7" s="118">
        <v>12</v>
      </c>
      <c r="M7" s="118">
        <v>13</v>
      </c>
      <c r="N7" s="118">
        <v>14</v>
      </c>
      <c r="O7" s="118">
        <v>15</v>
      </c>
      <c r="P7" s="118">
        <v>16</v>
      </c>
      <c r="Q7" s="118">
        <v>17</v>
      </c>
    </row>
    <row r="8" ht="21" customHeight="1" spans="1:17">
      <c r="A8" s="13"/>
      <c r="B8" s="97"/>
      <c r="C8" s="97"/>
      <c r="D8" s="97"/>
      <c r="E8" s="119"/>
      <c r="F8" s="15"/>
      <c r="G8" s="15"/>
      <c r="H8" s="15"/>
      <c r="I8" s="15"/>
      <c r="J8" s="15"/>
      <c r="K8" s="15"/>
      <c r="L8" s="15"/>
      <c r="M8" s="15"/>
      <c r="N8" s="15"/>
      <c r="O8" s="15"/>
      <c r="P8" s="15"/>
      <c r="Q8" s="15"/>
    </row>
    <row r="9" ht="25.5" customHeight="1" spans="1:17">
      <c r="A9" s="13"/>
      <c r="B9" s="13"/>
      <c r="C9" s="13"/>
      <c r="D9" s="13"/>
      <c r="E9" s="13"/>
      <c r="F9" s="15"/>
      <c r="G9" s="15"/>
      <c r="H9" s="15"/>
      <c r="I9" s="15"/>
      <c r="J9" s="15"/>
      <c r="K9" s="15"/>
      <c r="L9" s="15"/>
      <c r="M9" s="15"/>
      <c r="N9" s="15"/>
      <c r="O9" s="15"/>
      <c r="P9" s="15"/>
      <c r="Q9" s="15"/>
    </row>
    <row r="10" ht="21" customHeight="1" spans="1:17">
      <c r="A10" s="99" t="s">
        <v>116</v>
      </c>
      <c r="B10" s="100"/>
      <c r="C10" s="100"/>
      <c r="D10" s="100"/>
      <c r="E10" s="119"/>
      <c r="F10" s="15"/>
      <c r="G10" s="15"/>
      <c r="H10" s="15"/>
      <c r="I10" s="15"/>
      <c r="J10" s="15"/>
      <c r="K10" s="15"/>
      <c r="L10" s="15"/>
      <c r="M10" s="15"/>
      <c r="N10" s="15"/>
      <c r="O10" s="15"/>
      <c r="P10" s="15"/>
      <c r="Q10" s="15"/>
    </row>
    <row r="11" customHeight="1" spans="1:1">
      <c r="A11" t="s">
        <v>464</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 right="0.7" top="0.75" bottom="0.75" header="0.3" footer="0.3"/>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showZeros="0" topLeftCell="L1" workbookViewId="0">
      <selection activeCell="P11" sqref="P11"/>
    </sheetView>
  </sheetViews>
  <sheetFormatPr defaultColWidth="9.13333333333333" defaultRowHeight="14.25" customHeight="1"/>
  <cols>
    <col min="1" max="1" width="23.6333333333333" customWidth="1"/>
    <col min="2" max="2" width="27" customWidth="1"/>
    <col min="3" max="3" width="28.25" customWidth="1"/>
    <col min="4" max="4" width="23.6333333333333" customWidth="1"/>
    <col min="5" max="7" width="27" customWidth="1"/>
    <col min="8" max="9" width="20.1333333333333" customWidth="1"/>
    <col min="10" max="10" width="25.25" customWidth="1"/>
    <col min="11" max="13" width="27" customWidth="1"/>
    <col min="14" max="14" width="23.6333333333333" customWidth="1"/>
    <col min="15" max="15" width="30.3833333333333" customWidth="1"/>
    <col min="16" max="16" width="27" customWidth="1"/>
    <col min="17" max="17" width="30.3833333333333" customWidth="1"/>
    <col min="18" max="18" width="23.6333333333333" customWidth="1"/>
  </cols>
  <sheetData>
    <row r="1" ht="13.5" customHeight="1" spans="1:18">
      <c r="A1" s="84"/>
      <c r="B1" s="84"/>
      <c r="C1" s="84"/>
      <c r="D1" s="85"/>
      <c r="E1" s="85"/>
      <c r="F1" s="85"/>
      <c r="G1" s="85"/>
      <c r="H1" s="84"/>
      <c r="I1" s="84"/>
      <c r="J1" s="84"/>
      <c r="K1" s="84"/>
      <c r="L1" s="102"/>
      <c r="M1" s="84"/>
      <c r="N1" s="84"/>
      <c r="O1" s="84"/>
      <c r="P1" s="55"/>
      <c r="Q1" s="109"/>
      <c r="R1" s="110" t="s">
        <v>465</v>
      </c>
    </row>
    <row r="2" ht="27.75" customHeight="1" spans="1:18">
      <c r="A2" s="41" t="s">
        <v>466</v>
      </c>
      <c r="B2" s="86"/>
      <c r="C2" s="86"/>
      <c r="D2" s="87"/>
      <c r="E2" s="87"/>
      <c r="F2" s="87"/>
      <c r="G2" s="87"/>
      <c r="H2" s="86"/>
      <c r="I2" s="86"/>
      <c r="J2" s="86"/>
      <c r="K2" s="86"/>
      <c r="L2" s="103"/>
      <c r="M2" s="86"/>
      <c r="N2" s="86"/>
      <c r="O2" s="86"/>
      <c r="P2" s="87"/>
      <c r="Q2" s="103"/>
      <c r="R2" s="86"/>
    </row>
    <row r="3" ht="18.75" customHeight="1" spans="1:18">
      <c r="A3" s="88" t="str">
        <f>"单位名称："&amp;"曲靖市公安局经济技术开发区分局"</f>
        <v>单位名称：曲靖市公安局经济技术开发区分局</v>
      </c>
      <c r="B3" s="89"/>
      <c r="C3" s="89"/>
      <c r="D3" s="90"/>
      <c r="E3" s="90"/>
      <c r="F3" s="90"/>
      <c r="G3" s="90"/>
      <c r="H3" s="89"/>
      <c r="I3" s="89"/>
      <c r="J3" s="89"/>
      <c r="K3" s="89"/>
      <c r="L3" s="102"/>
      <c r="M3" s="84"/>
      <c r="N3" s="84"/>
      <c r="O3" s="84"/>
      <c r="P3" s="104"/>
      <c r="Q3" s="111"/>
      <c r="R3" s="297" t="s">
        <v>2</v>
      </c>
    </row>
    <row r="4" ht="15.75" customHeight="1" spans="1:18">
      <c r="A4" s="24" t="s">
        <v>455</v>
      </c>
      <c r="B4" s="91" t="s">
        <v>467</v>
      </c>
      <c r="C4" s="91" t="s">
        <v>468</v>
      </c>
      <c r="D4" s="92" t="s">
        <v>469</v>
      </c>
      <c r="E4" s="92" t="s">
        <v>470</v>
      </c>
      <c r="F4" s="92" t="s">
        <v>471</v>
      </c>
      <c r="G4" s="92" t="s">
        <v>472</v>
      </c>
      <c r="H4" s="44" t="s">
        <v>261</v>
      </c>
      <c r="I4" s="44"/>
      <c r="J4" s="44"/>
      <c r="K4" s="44"/>
      <c r="L4" s="105"/>
      <c r="M4" s="44"/>
      <c r="N4" s="44"/>
      <c r="O4" s="44"/>
      <c r="P4" s="106"/>
      <c r="Q4" s="105"/>
      <c r="R4" s="45"/>
    </row>
    <row r="5" ht="17.25" customHeight="1" spans="1:18">
      <c r="A5" s="27"/>
      <c r="B5" s="93"/>
      <c r="C5" s="93"/>
      <c r="D5" s="94"/>
      <c r="E5" s="94"/>
      <c r="F5" s="94"/>
      <c r="G5" s="94"/>
      <c r="H5" s="93" t="s">
        <v>46</v>
      </c>
      <c r="I5" s="93" t="s">
        <v>49</v>
      </c>
      <c r="J5" s="93" t="s">
        <v>461</v>
      </c>
      <c r="K5" s="93" t="s">
        <v>462</v>
      </c>
      <c r="L5" s="94" t="s">
        <v>463</v>
      </c>
      <c r="M5" s="107" t="s">
        <v>473</v>
      </c>
      <c r="N5" s="107"/>
      <c r="O5" s="107"/>
      <c r="P5" s="108"/>
      <c r="Q5" s="113"/>
      <c r="R5" s="95"/>
    </row>
    <row r="6" ht="54" customHeight="1" spans="1:18">
      <c r="A6" s="30"/>
      <c r="B6" s="95"/>
      <c r="C6" s="95"/>
      <c r="D6" s="96"/>
      <c r="E6" s="96"/>
      <c r="F6" s="96"/>
      <c r="G6" s="96"/>
      <c r="H6" s="95"/>
      <c r="I6" s="95" t="s">
        <v>48</v>
      </c>
      <c r="J6" s="95"/>
      <c r="K6" s="95"/>
      <c r="L6" s="96"/>
      <c r="M6" s="95" t="s">
        <v>48</v>
      </c>
      <c r="N6" s="95" t="s">
        <v>54</v>
      </c>
      <c r="O6" s="95" t="s">
        <v>270</v>
      </c>
      <c r="P6" s="52" t="s">
        <v>56</v>
      </c>
      <c r="Q6" s="96" t="s">
        <v>57</v>
      </c>
      <c r="R6" s="95" t="s">
        <v>58</v>
      </c>
    </row>
    <row r="7" ht="15" customHeight="1" spans="1:18">
      <c r="A7" s="30">
        <v>1</v>
      </c>
      <c r="B7" s="95">
        <v>2</v>
      </c>
      <c r="C7" s="95">
        <v>3</v>
      </c>
      <c r="D7" s="96">
        <v>4</v>
      </c>
      <c r="E7" s="96">
        <v>5</v>
      </c>
      <c r="F7" s="96">
        <v>6</v>
      </c>
      <c r="G7" s="96">
        <v>7</v>
      </c>
      <c r="H7" s="96">
        <v>8</v>
      </c>
      <c r="I7" s="96">
        <v>9</v>
      </c>
      <c r="J7" s="96">
        <v>10</v>
      </c>
      <c r="K7" s="96">
        <v>11</v>
      </c>
      <c r="L7" s="96">
        <v>12</v>
      </c>
      <c r="M7" s="96">
        <v>13</v>
      </c>
      <c r="N7" s="96">
        <v>14</v>
      </c>
      <c r="O7" s="96">
        <v>15</v>
      </c>
      <c r="P7" s="96">
        <v>16</v>
      </c>
      <c r="Q7" s="96">
        <v>17</v>
      </c>
      <c r="R7" s="96">
        <v>18</v>
      </c>
    </row>
    <row r="8" ht="21" customHeight="1" spans="1:18">
      <c r="A8" s="13"/>
      <c r="B8" s="97"/>
      <c r="C8" s="97"/>
      <c r="D8" s="98"/>
      <c r="E8" s="98"/>
      <c r="F8" s="98"/>
      <c r="G8" s="98"/>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99" t="s">
        <v>474</v>
      </c>
      <c r="B10" s="100"/>
      <c r="C10" s="101"/>
      <c r="D10" s="98"/>
      <c r="E10" s="98"/>
      <c r="F10" s="98"/>
      <c r="G10" s="98"/>
      <c r="H10" s="15"/>
      <c r="I10" s="15"/>
      <c r="J10" s="15"/>
      <c r="K10" s="15"/>
      <c r="L10" s="15"/>
      <c r="M10" s="15"/>
      <c r="N10" s="15"/>
      <c r="O10" s="15"/>
      <c r="P10" s="15"/>
      <c r="Q10" s="15"/>
      <c r="R10" s="15"/>
    </row>
    <row r="11" customHeight="1" spans="1:1">
      <c r="A11" t="s">
        <v>475</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 right="0.7" top="0.75" bottom="0.75" header="0.3" footer="0.3"/>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G14" sqref="G14"/>
    </sheetView>
  </sheetViews>
  <sheetFormatPr defaultColWidth="9.13333333333333" defaultRowHeight="14.25" customHeight="1"/>
  <cols>
    <col min="1" max="1" width="37.75" customWidth="1"/>
    <col min="2" max="4" width="13.3833333333333" customWidth="1"/>
    <col min="5" max="5" width="10.25" customWidth="1"/>
    <col min="6" max="6" width="10.4416666666667" customWidth="1"/>
    <col min="7" max="14" width="10.25" customWidth="1"/>
  </cols>
  <sheetData>
    <row r="1" ht="13.5" customHeight="1" spans="4:14">
      <c r="D1" s="54"/>
      <c r="F1" s="55" t="s">
        <v>476</v>
      </c>
      <c r="N1" s="55"/>
    </row>
    <row r="2" ht="35.25" customHeight="1" spans="1:14">
      <c r="A2" s="56" t="s">
        <v>477</v>
      </c>
      <c r="B2" s="56"/>
      <c r="C2" s="56"/>
      <c r="D2" s="56"/>
      <c r="E2" s="56"/>
      <c r="F2" s="56"/>
      <c r="G2" s="57"/>
      <c r="H2" s="57"/>
      <c r="I2" s="57"/>
      <c r="J2" s="57"/>
      <c r="K2" s="57"/>
      <c r="L2" s="57"/>
      <c r="M2" s="57"/>
      <c r="N2" s="57"/>
    </row>
    <row r="3" ht="24" customHeight="1" spans="1:14">
      <c r="A3" s="58" t="str">
        <f>"单位名称："&amp;"曲靖市公安局经济技术开发区分局"</f>
        <v>单位名称：曲靖市公安局经济技术开发区分局</v>
      </c>
      <c r="B3" s="58"/>
      <c r="C3" s="58"/>
      <c r="D3" s="58"/>
      <c r="E3" s="59"/>
      <c r="F3" s="298" t="s">
        <v>2</v>
      </c>
      <c r="G3" s="59"/>
      <c r="H3" s="59"/>
      <c r="I3" s="59"/>
      <c r="J3" s="59"/>
      <c r="K3" s="81"/>
      <c r="L3" s="81"/>
      <c r="M3" s="60"/>
      <c r="N3" s="82"/>
    </row>
    <row r="4" ht="19.5" customHeight="1" spans="1:14">
      <c r="A4" s="61" t="s">
        <v>478</v>
      </c>
      <c r="B4" s="62" t="s">
        <v>261</v>
      </c>
      <c r="C4" s="63"/>
      <c r="D4" s="63"/>
      <c r="E4" s="63" t="s">
        <v>479</v>
      </c>
      <c r="F4" s="61"/>
      <c r="G4" s="64"/>
      <c r="H4" s="64"/>
      <c r="I4" s="64"/>
      <c r="J4" s="64"/>
      <c r="K4" s="64"/>
      <c r="L4" s="64"/>
      <c r="M4" s="64"/>
      <c r="N4" s="64"/>
    </row>
    <row r="5" ht="40.5" customHeight="1" spans="1:14">
      <c r="A5" s="65"/>
      <c r="B5" s="62" t="s">
        <v>46</v>
      </c>
      <c r="C5" s="66" t="s">
        <v>49</v>
      </c>
      <c r="D5" s="67" t="s">
        <v>480</v>
      </c>
      <c r="E5" s="68" t="s">
        <v>481</v>
      </c>
      <c r="F5" s="69" t="s">
        <v>482</v>
      </c>
      <c r="G5" s="70"/>
      <c r="H5" s="70"/>
      <c r="I5" s="70"/>
      <c r="J5" s="70"/>
      <c r="K5" s="70"/>
      <c r="L5" s="70"/>
      <c r="M5" s="70"/>
      <c r="N5" s="70"/>
    </row>
    <row r="6" ht="19.5" customHeight="1" spans="1:14">
      <c r="A6" s="71">
        <v>1</v>
      </c>
      <c r="B6" s="72">
        <v>2</v>
      </c>
      <c r="C6" s="73">
        <v>3</v>
      </c>
      <c r="D6" s="63">
        <v>4</v>
      </c>
      <c r="E6" s="68">
        <v>5</v>
      </c>
      <c r="F6" s="74">
        <v>6</v>
      </c>
      <c r="G6" s="70"/>
      <c r="H6" s="75"/>
      <c r="I6" s="70"/>
      <c r="J6" s="70"/>
      <c r="K6" s="70"/>
      <c r="L6" s="75"/>
      <c r="M6" s="70"/>
      <c r="N6" s="83"/>
    </row>
    <row r="7" ht="18.75" customHeight="1" spans="1:14">
      <c r="A7" s="76"/>
      <c r="B7" s="77"/>
      <c r="C7" s="78"/>
      <c r="D7" s="78"/>
      <c r="E7" s="78"/>
      <c r="F7" s="79"/>
      <c r="G7" s="80"/>
      <c r="H7" s="80"/>
      <c r="I7" s="80"/>
      <c r="J7" s="80"/>
      <c r="K7" s="80"/>
      <c r="L7" s="80"/>
      <c r="M7" s="80"/>
      <c r="N7" s="80"/>
    </row>
    <row r="8" ht="18.75" customHeight="1" spans="1:14">
      <c r="A8" s="76"/>
      <c r="B8" s="77"/>
      <c r="C8" s="78"/>
      <c r="D8" s="78"/>
      <c r="E8" s="78"/>
      <c r="F8" s="79"/>
      <c r="G8" s="80"/>
      <c r="H8" s="80"/>
      <c r="I8" s="80"/>
      <c r="J8" s="80"/>
      <c r="K8" s="80"/>
      <c r="L8" s="80"/>
      <c r="M8" s="80"/>
      <c r="N8" s="80"/>
    </row>
    <row r="9" customHeight="1" spans="1:1">
      <c r="A9" t="s">
        <v>483</v>
      </c>
    </row>
  </sheetData>
  <mergeCells count="5">
    <mergeCell ref="A2:F2"/>
    <mergeCell ref="A3:D3"/>
    <mergeCell ref="B4:D4"/>
    <mergeCell ref="E4:F4"/>
    <mergeCell ref="A4:A5"/>
  </mergeCells>
  <pageMargins left="0.7" right="0.7" top="0.75" bottom="0.75" header="0.3" footer="0.3"/>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J1" sqref="J1"/>
    </sheetView>
  </sheetViews>
  <sheetFormatPr defaultColWidth="9.13333333333333" defaultRowHeight="12" customHeight="1" outlineLevelRow="7"/>
  <cols>
    <col min="1" max="1" width="26.3833333333333" customWidth="1"/>
    <col min="2" max="5" width="26.8833333333333" customWidth="1"/>
    <col min="6" max="6" width="23.6333333333333" customWidth="1"/>
    <col min="7" max="7" width="25" customWidth="1"/>
    <col min="8" max="9" width="23.6333333333333" customWidth="1"/>
    <col min="10" max="10" width="26.8833333333333" customWidth="1"/>
  </cols>
  <sheetData>
    <row r="1" customHeight="1" spans="10:10">
      <c r="J1" s="53" t="s">
        <v>484</v>
      </c>
    </row>
    <row r="2" ht="28.5" customHeight="1" spans="1:10">
      <c r="A2" s="49" t="s">
        <v>485</v>
      </c>
      <c r="B2" s="3"/>
      <c r="C2" s="3"/>
      <c r="D2" s="3"/>
      <c r="E2" s="3"/>
      <c r="F2" s="50"/>
      <c r="G2" s="3"/>
      <c r="H2" s="50"/>
      <c r="I2" s="50"/>
      <c r="J2" s="3"/>
    </row>
    <row r="3" ht="17.25" customHeight="1" spans="1:1">
      <c r="A3" s="4" t="str">
        <f>"单位名称："&amp;"曲靖市公安局经济技术开发区分局"</f>
        <v>单位名称：曲靖市公安局经济技术开发区分局</v>
      </c>
    </row>
    <row r="4" ht="44.25" customHeight="1" spans="1:10">
      <c r="A4" s="46" t="s">
        <v>334</v>
      </c>
      <c r="B4" s="46" t="s">
        <v>335</v>
      </c>
      <c r="C4" s="46" t="s">
        <v>336</v>
      </c>
      <c r="D4" s="46" t="s">
        <v>337</v>
      </c>
      <c r="E4" s="46" t="s">
        <v>338</v>
      </c>
      <c r="F4" s="51" t="s">
        <v>339</v>
      </c>
      <c r="G4" s="46" t="s">
        <v>340</v>
      </c>
      <c r="H4" s="51" t="s">
        <v>341</v>
      </c>
      <c r="I4" s="51" t="s">
        <v>342</v>
      </c>
      <c r="J4" s="46" t="s">
        <v>343</v>
      </c>
    </row>
    <row r="5" ht="14.25" customHeight="1" spans="1:10">
      <c r="A5" s="46">
        <v>1</v>
      </c>
      <c r="B5" s="51">
        <v>2</v>
      </c>
      <c r="C5" s="52">
        <v>3</v>
      </c>
      <c r="D5" s="52">
        <v>4</v>
      </c>
      <c r="E5" s="52">
        <v>5</v>
      </c>
      <c r="F5" s="52">
        <v>6</v>
      </c>
      <c r="G5" s="51">
        <v>7</v>
      </c>
      <c r="H5" s="52">
        <v>8</v>
      </c>
      <c r="I5" s="51">
        <v>9</v>
      </c>
      <c r="J5" s="51">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1">
      <c r="A8" t="s">
        <v>483</v>
      </c>
    </row>
  </sheetData>
  <mergeCells count="2">
    <mergeCell ref="A2:J2"/>
    <mergeCell ref="A3:H3"/>
  </mergeCells>
  <pageMargins left="0.7" right="0.7" top="0.75" bottom="0.75" header="0.3" footer="0.3"/>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D17" sqref="D17"/>
    </sheetView>
  </sheetViews>
  <sheetFormatPr defaultColWidth="9.13333333333333" defaultRowHeight="12" customHeight="1" outlineLevelCol="7"/>
  <cols>
    <col min="1" max="1" width="22.75" customWidth="1"/>
    <col min="2" max="2" width="24.6333333333333" customWidth="1"/>
    <col min="3" max="3" width="30.3833333333333" customWidth="1"/>
    <col min="4" max="5" width="23.6333333333333" customWidth="1"/>
    <col min="6" max="8" width="32.1333333333333" customWidth="1"/>
  </cols>
  <sheetData>
    <row r="1" ht="14.25" customHeight="1" spans="8:8">
      <c r="H1" s="40" t="s">
        <v>486</v>
      </c>
    </row>
    <row r="2" ht="28.5" customHeight="1" spans="1:8">
      <c r="A2" s="41" t="s">
        <v>487</v>
      </c>
      <c r="B2" s="20"/>
      <c r="C2" s="20"/>
      <c r="D2" s="20"/>
      <c r="E2" s="20"/>
      <c r="F2" s="20"/>
      <c r="G2" s="20"/>
      <c r="H2" s="20"/>
    </row>
    <row r="3" ht="13.5" customHeight="1" spans="1:2">
      <c r="A3" s="42" t="str">
        <f>"单位名称："&amp;"曲靖市公安局经济技术开发区分局"</f>
        <v>单位名称：曲靖市公安局经济技术开发区分局</v>
      </c>
      <c r="B3" s="21"/>
    </row>
    <row r="4" ht="18" customHeight="1" spans="1:8">
      <c r="A4" s="24" t="s">
        <v>446</v>
      </c>
      <c r="B4" s="24" t="s">
        <v>488</v>
      </c>
      <c r="C4" s="24" t="s">
        <v>489</v>
      </c>
      <c r="D4" s="24" t="s">
        <v>490</v>
      </c>
      <c r="E4" s="24" t="s">
        <v>491</v>
      </c>
      <c r="F4" s="43" t="s">
        <v>492</v>
      </c>
      <c r="G4" s="44"/>
      <c r="H4" s="45"/>
    </row>
    <row r="5" ht="18" customHeight="1" spans="1:8">
      <c r="A5" s="30"/>
      <c r="B5" s="30"/>
      <c r="C5" s="30"/>
      <c r="D5" s="30"/>
      <c r="E5" s="30"/>
      <c r="F5" s="46" t="s">
        <v>459</v>
      </c>
      <c r="G5" s="46" t="s">
        <v>493</v>
      </c>
      <c r="H5" s="46" t="s">
        <v>494</v>
      </c>
    </row>
    <row r="6" ht="21" customHeight="1" spans="1:8">
      <c r="A6" s="46">
        <v>1</v>
      </c>
      <c r="B6" s="46">
        <v>2</v>
      </c>
      <c r="C6" s="46">
        <v>3</v>
      </c>
      <c r="D6" s="46">
        <v>4</v>
      </c>
      <c r="E6" s="46">
        <v>5</v>
      </c>
      <c r="F6" s="46">
        <v>6</v>
      </c>
      <c r="G6" s="46">
        <v>7</v>
      </c>
      <c r="H6" s="46">
        <v>8</v>
      </c>
    </row>
    <row r="7" ht="33" customHeight="1" spans="1:8">
      <c r="A7" s="13"/>
      <c r="B7" s="13"/>
      <c r="C7" s="13"/>
      <c r="D7" s="13"/>
      <c r="E7" s="13"/>
      <c r="F7" s="13"/>
      <c r="G7" s="15"/>
      <c r="H7" s="15"/>
    </row>
    <row r="8" ht="24" customHeight="1" spans="1:8">
      <c r="A8" s="47" t="s">
        <v>46</v>
      </c>
      <c r="B8" s="48"/>
      <c r="C8" s="48"/>
      <c r="D8" s="48"/>
      <c r="E8" s="48"/>
      <c r="F8" s="13"/>
      <c r="G8" s="15"/>
      <c r="H8" s="15"/>
    </row>
    <row r="9" customHeight="1" spans="1:1">
      <c r="A9" t="s">
        <v>495</v>
      </c>
    </row>
  </sheetData>
  <mergeCells count="8">
    <mergeCell ref="A2:H2"/>
    <mergeCell ref="A3:C3"/>
    <mergeCell ref="F4:H4"/>
    <mergeCell ref="A4:A5"/>
    <mergeCell ref="B4:B5"/>
    <mergeCell ref="C4:C5"/>
    <mergeCell ref="D4:D5"/>
    <mergeCell ref="E4:E5"/>
  </mergeCells>
  <pageMargins left="0.7" right="0.7" top="0.75" bottom="0.75" header="0.3" footer="0.3"/>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G15" sqref="G15"/>
    </sheetView>
  </sheetViews>
  <sheetFormatPr defaultColWidth="9.13333333333333" defaultRowHeight="14.25" customHeight="1"/>
  <cols>
    <col min="1" max="3" width="23.6333333333333" customWidth="1"/>
    <col min="4" max="7" width="27" customWidth="1"/>
    <col min="8" max="8" width="20.1333333333333" customWidth="1"/>
    <col min="9" max="9" width="33.8833333333333" customWidth="1"/>
    <col min="10" max="10" width="32.1333333333333" customWidth="1"/>
    <col min="11" max="11" width="17.6333333333333" customWidth="1"/>
  </cols>
  <sheetData>
    <row r="1" ht="13.5" customHeight="1" spans="4:11">
      <c r="D1" s="19"/>
      <c r="E1" s="19"/>
      <c r="F1" s="19"/>
      <c r="G1" s="19"/>
      <c r="K1" s="36" t="s">
        <v>496</v>
      </c>
    </row>
    <row r="2" ht="27.75" customHeight="1" spans="1:11">
      <c r="A2" s="20" t="s">
        <v>497</v>
      </c>
      <c r="B2" s="20"/>
      <c r="C2" s="20"/>
      <c r="D2" s="20"/>
      <c r="E2" s="20"/>
      <c r="F2" s="20"/>
      <c r="G2" s="20"/>
      <c r="H2" s="20"/>
      <c r="I2" s="20"/>
      <c r="J2" s="20"/>
      <c r="K2" s="20"/>
    </row>
    <row r="3" ht="13.5" customHeight="1" spans="1:11">
      <c r="A3" s="4" t="str">
        <f>"单位名称："&amp;"曲靖市公安局经济技术开发区分局"</f>
        <v>单位名称：曲靖市公安局经济技术开发区分局</v>
      </c>
      <c r="B3" s="21"/>
      <c r="C3" s="21"/>
      <c r="D3" s="21"/>
      <c r="E3" s="21"/>
      <c r="F3" s="21"/>
      <c r="G3" s="21"/>
      <c r="H3" s="22"/>
      <c r="I3" s="22"/>
      <c r="J3" s="22"/>
      <c r="K3" s="299" t="s">
        <v>2</v>
      </c>
    </row>
    <row r="4" ht="21.75" customHeight="1" spans="1:11">
      <c r="A4" s="23" t="s">
        <v>303</v>
      </c>
      <c r="B4" s="23" t="s">
        <v>256</v>
      </c>
      <c r="C4" s="23" t="s">
        <v>254</v>
      </c>
      <c r="D4" s="24" t="s">
        <v>257</v>
      </c>
      <c r="E4" s="24" t="s">
        <v>258</v>
      </c>
      <c r="F4" s="24" t="s">
        <v>304</v>
      </c>
      <c r="G4" s="24" t="s">
        <v>305</v>
      </c>
      <c r="H4" s="25" t="s">
        <v>46</v>
      </c>
      <c r="I4" s="37" t="s">
        <v>498</v>
      </c>
      <c r="J4" s="38"/>
      <c r="K4" s="39"/>
    </row>
    <row r="5" ht="21.75" customHeight="1" spans="1:11">
      <c r="A5" s="26"/>
      <c r="B5" s="26"/>
      <c r="C5" s="26"/>
      <c r="D5" s="27"/>
      <c r="E5" s="27"/>
      <c r="F5" s="27"/>
      <c r="G5" s="27"/>
      <c r="H5" s="28"/>
      <c r="I5" s="24" t="s">
        <v>49</v>
      </c>
      <c r="J5" s="24" t="s">
        <v>50</v>
      </c>
      <c r="K5" s="24" t="s">
        <v>51</v>
      </c>
    </row>
    <row r="6" ht="40.5" customHeight="1" spans="1:11">
      <c r="A6" s="29"/>
      <c r="B6" s="29"/>
      <c r="C6" s="29"/>
      <c r="D6" s="30"/>
      <c r="E6" s="30"/>
      <c r="F6" s="30"/>
      <c r="G6" s="30"/>
      <c r="H6" s="31"/>
      <c r="I6" s="30" t="s">
        <v>48</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15"/>
      <c r="I8" s="15"/>
      <c r="J8" s="15"/>
      <c r="K8" s="15"/>
    </row>
    <row r="9" ht="18.75" customHeight="1" spans="1:11">
      <c r="A9" s="13"/>
      <c r="B9" s="13"/>
      <c r="C9" s="13"/>
      <c r="D9" s="13"/>
      <c r="E9" s="13"/>
      <c r="F9" s="13"/>
      <c r="G9" s="13"/>
      <c r="H9" s="15"/>
      <c r="I9" s="15"/>
      <c r="J9" s="15"/>
      <c r="K9" s="15"/>
    </row>
    <row r="10" ht="18.75" customHeight="1" spans="1:11">
      <c r="A10" s="33" t="s">
        <v>116</v>
      </c>
      <c r="B10" s="34"/>
      <c r="C10" s="34"/>
      <c r="D10" s="34"/>
      <c r="E10" s="34"/>
      <c r="F10" s="34"/>
      <c r="G10" s="35"/>
      <c r="H10" s="15"/>
      <c r="I10" s="15"/>
      <c r="J10" s="15"/>
      <c r="K10" s="15"/>
    </row>
    <row r="11" customHeight="1" spans="1:1">
      <c r="A11" t="s">
        <v>499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 right="0.7" top="0.75" bottom="0.75" header="0.3" footer="0.3"/>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B16" sqref="B16"/>
    </sheetView>
  </sheetViews>
  <sheetFormatPr defaultColWidth="8" defaultRowHeight="14.25" customHeight="1"/>
  <cols>
    <col min="1" max="1" width="25.25" customWidth="1"/>
    <col min="2" max="2" width="33.6333333333333" customWidth="1"/>
    <col min="3" max="8" width="12.6333333333333" customWidth="1"/>
    <col min="9" max="9" width="11.75" customWidth="1"/>
    <col min="10" max="14" width="12.6333333333333" customWidth="1"/>
    <col min="15" max="15" width="15.8833333333333" customWidth="1"/>
    <col min="16" max="16" width="9.63333333333333" customWidth="1"/>
    <col min="17" max="17" width="21.25" customWidth="1"/>
    <col min="18" max="18" width="10.6333333333333" customWidth="1"/>
    <col min="19" max="20" width="10.1333333333333" customWidth="1"/>
  </cols>
  <sheetData>
    <row r="1" customHeight="1" spans="9:20">
      <c r="I1" s="85"/>
      <c r="J1"/>
      <c r="K1"/>
      <c r="L1"/>
      <c r="M1"/>
      <c r="N1"/>
      <c r="O1" s="85"/>
      <c r="P1" s="85"/>
      <c r="Q1" s="85"/>
      <c r="R1" s="85"/>
      <c r="S1" s="111" t="s">
        <v>41</v>
      </c>
      <c r="T1" s="36" t="s">
        <v>41</v>
      </c>
    </row>
    <row r="2" ht="36" customHeight="1" spans="1:20">
      <c r="A2" s="255" t="s">
        <v>42</v>
      </c>
      <c r="B2" s="20"/>
      <c r="C2" s="20"/>
      <c r="D2" s="20"/>
      <c r="E2" s="20"/>
      <c r="F2" s="20"/>
      <c r="G2" s="20"/>
      <c r="H2" s="20"/>
      <c r="I2" s="87"/>
      <c r="J2" s="20"/>
      <c r="K2" s="20"/>
      <c r="L2" s="20"/>
      <c r="M2" s="20"/>
      <c r="N2" s="20"/>
      <c r="O2" s="87"/>
      <c r="P2" s="87"/>
      <c r="Q2" s="87"/>
      <c r="R2" s="87"/>
      <c r="S2" s="20"/>
      <c r="T2" s="87"/>
    </row>
    <row r="3" ht="20.25" customHeight="1" spans="1:20">
      <c r="A3" s="42" t="str">
        <f>"单位名称："&amp;"曲靖市公安局经济技术开发区分局"</f>
        <v>单位名称：曲靖市公安局经济技术开发区分局</v>
      </c>
      <c r="B3" s="22"/>
      <c r="C3" s="22"/>
      <c r="D3" s="22"/>
      <c r="E3" s="22"/>
      <c r="F3" s="22"/>
      <c r="G3" s="22"/>
      <c r="H3" s="22"/>
      <c r="I3" s="90"/>
      <c r="J3" s="22"/>
      <c r="K3" s="22"/>
      <c r="L3" s="22"/>
      <c r="M3" s="22"/>
      <c r="N3" s="22"/>
      <c r="O3" s="90"/>
      <c r="P3" s="90"/>
      <c r="Q3" s="90"/>
      <c r="R3" s="90"/>
      <c r="S3" s="292" t="s">
        <v>2</v>
      </c>
      <c r="T3" s="277" t="s">
        <v>43</v>
      </c>
    </row>
    <row r="4" ht="18.75" customHeight="1" spans="1:20">
      <c r="A4" s="256" t="s">
        <v>44</v>
      </c>
      <c r="B4" s="257" t="s">
        <v>45</v>
      </c>
      <c r="C4" s="257" t="s">
        <v>46</v>
      </c>
      <c r="D4" s="258" t="s">
        <v>47</v>
      </c>
      <c r="E4" s="259"/>
      <c r="F4" s="259"/>
      <c r="G4" s="259"/>
      <c r="H4" s="259"/>
      <c r="I4" s="269"/>
      <c r="J4" s="259"/>
      <c r="K4" s="259"/>
      <c r="L4" s="259"/>
      <c r="M4" s="259"/>
      <c r="N4" s="270"/>
      <c r="O4" s="258" t="s">
        <v>37</v>
      </c>
      <c r="P4" s="258"/>
      <c r="Q4" s="258"/>
      <c r="R4" s="258"/>
      <c r="S4" s="259"/>
      <c r="T4" s="278"/>
    </row>
    <row r="5" ht="24.75" customHeight="1" spans="1:20">
      <c r="A5" s="260"/>
      <c r="B5" s="261"/>
      <c r="C5" s="261"/>
      <c r="D5" s="261" t="s">
        <v>48</v>
      </c>
      <c r="E5" s="261" t="s">
        <v>49</v>
      </c>
      <c r="F5" s="261" t="s">
        <v>50</v>
      </c>
      <c r="G5" s="261" t="s">
        <v>51</v>
      </c>
      <c r="H5" s="261" t="s">
        <v>52</v>
      </c>
      <c r="I5" s="271" t="s">
        <v>53</v>
      </c>
      <c r="J5" s="272"/>
      <c r="K5" s="272"/>
      <c r="L5" s="272"/>
      <c r="M5" s="272"/>
      <c r="N5" s="273"/>
      <c r="O5" s="274" t="s">
        <v>48</v>
      </c>
      <c r="P5" s="274" t="s">
        <v>49</v>
      </c>
      <c r="Q5" s="256" t="s">
        <v>50</v>
      </c>
      <c r="R5" s="257" t="s">
        <v>51</v>
      </c>
      <c r="S5" s="279" t="s">
        <v>52</v>
      </c>
      <c r="T5" s="257" t="s">
        <v>53</v>
      </c>
    </row>
    <row r="6" ht="24.75" customHeight="1" spans="1:20">
      <c r="A6" s="262"/>
      <c r="B6" s="263"/>
      <c r="C6" s="263"/>
      <c r="D6" s="263"/>
      <c r="E6" s="263"/>
      <c r="F6" s="263"/>
      <c r="G6" s="263"/>
      <c r="H6" s="263"/>
      <c r="I6" s="12" t="s">
        <v>48</v>
      </c>
      <c r="J6" s="275" t="s">
        <v>54</v>
      </c>
      <c r="K6" s="275" t="s">
        <v>55</v>
      </c>
      <c r="L6" s="275" t="s">
        <v>56</v>
      </c>
      <c r="M6" s="275" t="s">
        <v>57</v>
      </c>
      <c r="N6" s="275" t="s">
        <v>58</v>
      </c>
      <c r="O6" s="276"/>
      <c r="P6" s="276"/>
      <c r="Q6" s="280"/>
      <c r="R6" s="276"/>
      <c r="S6" s="263"/>
      <c r="T6" s="263"/>
    </row>
    <row r="7" ht="16.5" customHeight="1" spans="1:20">
      <c r="A7" s="264">
        <v>1</v>
      </c>
      <c r="B7" s="11">
        <v>2</v>
      </c>
      <c r="C7" s="11">
        <v>3</v>
      </c>
      <c r="D7" s="11">
        <v>4</v>
      </c>
      <c r="E7" s="265">
        <v>5</v>
      </c>
      <c r="F7" s="266">
        <v>6</v>
      </c>
      <c r="G7" s="266">
        <v>7</v>
      </c>
      <c r="H7" s="265">
        <v>8</v>
      </c>
      <c r="I7" s="265">
        <v>9</v>
      </c>
      <c r="J7" s="266">
        <v>10</v>
      </c>
      <c r="K7" s="266">
        <v>11</v>
      </c>
      <c r="L7" s="265">
        <v>12</v>
      </c>
      <c r="M7" s="265">
        <v>13</v>
      </c>
      <c r="N7" s="266">
        <v>14</v>
      </c>
      <c r="O7" s="266">
        <v>15</v>
      </c>
      <c r="P7" s="265">
        <v>16</v>
      </c>
      <c r="Q7" s="281">
        <v>17</v>
      </c>
      <c r="R7" s="282">
        <v>18</v>
      </c>
      <c r="S7" s="282">
        <v>19</v>
      </c>
      <c r="T7" s="282">
        <v>20</v>
      </c>
    </row>
    <row r="8" ht="16.5" customHeight="1" outlineLevel="1" spans="1:20">
      <c r="A8" s="13" t="s">
        <v>59</v>
      </c>
      <c r="B8" s="13" t="s">
        <v>60</v>
      </c>
      <c r="C8" s="15">
        <v>4584.198582</v>
      </c>
      <c r="D8" s="15">
        <v>4584.198582</v>
      </c>
      <c r="E8" s="15">
        <v>4584.198582</v>
      </c>
      <c r="F8" s="15"/>
      <c r="G8" s="15"/>
      <c r="H8" s="15"/>
      <c r="I8" s="15"/>
      <c r="J8" s="15"/>
      <c r="K8" s="15"/>
      <c r="L8" s="15"/>
      <c r="M8" s="15"/>
      <c r="N8" s="15"/>
      <c r="O8" s="15"/>
      <c r="P8" s="15"/>
      <c r="Q8" s="15"/>
      <c r="R8" s="15"/>
      <c r="S8" s="15"/>
      <c r="T8" s="15"/>
    </row>
    <row r="9" ht="16.5" customHeight="1" spans="1:20">
      <c r="A9" s="160" t="s">
        <v>61</v>
      </c>
      <c r="B9" s="160" t="s">
        <v>60</v>
      </c>
      <c r="C9" s="15">
        <v>4584.198582</v>
      </c>
      <c r="D9" s="15">
        <v>4584.198582</v>
      </c>
      <c r="E9" s="15">
        <v>4584.198582</v>
      </c>
      <c r="F9" s="15"/>
      <c r="G9" s="15"/>
      <c r="H9" s="15"/>
      <c r="I9" s="15"/>
      <c r="J9" s="15"/>
      <c r="K9" s="15"/>
      <c r="L9" s="15"/>
      <c r="M9" s="15"/>
      <c r="N9" s="15"/>
      <c r="O9" s="15"/>
      <c r="P9" s="15"/>
      <c r="Q9" s="15"/>
      <c r="R9" s="15"/>
      <c r="S9" s="13"/>
      <c r="T9" s="13"/>
    </row>
    <row r="10" ht="12.75" customHeight="1" spans="1:20">
      <c r="A10" s="267" t="s">
        <v>46</v>
      </c>
      <c r="B10" s="268"/>
      <c r="C10" s="15">
        <v>4584.198582</v>
      </c>
      <c r="D10" s="15">
        <v>4584.198582</v>
      </c>
      <c r="E10" s="15">
        <v>4584.198582</v>
      </c>
      <c r="F10" s="15"/>
      <c r="G10" s="15"/>
      <c r="H10" s="15"/>
      <c r="I10" s="15"/>
      <c r="J10" s="15"/>
      <c r="K10" s="15"/>
      <c r="L10" s="15"/>
      <c r="M10" s="15"/>
      <c r="N10" s="15"/>
      <c r="O10" s="15"/>
      <c r="P10" s="15"/>
      <c r="Q10" s="15"/>
      <c r="R10" s="15"/>
      <c r="S10" s="15"/>
      <c r="T10" s="15"/>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 right="0.7" top="0.75" bottom="0.75" header="0.3" footer="0.3"/>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selection activeCell="E13" sqref="E13"/>
    </sheetView>
  </sheetViews>
  <sheetFormatPr defaultColWidth="9.13333333333333" defaultRowHeight="14.25" customHeight="1" outlineLevelCol="6"/>
  <cols>
    <col min="1" max="1" width="27.3833333333333" customWidth="1"/>
    <col min="2" max="2" width="30.75" customWidth="1"/>
    <col min="3" max="3" width="27.3833333333333" customWidth="1"/>
    <col min="4" max="4" width="26.8833333333333" customWidth="1"/>
    <col min="5" max="7" width="30.3833333333333" customWidth="1"/>
  </cols>
  <sheetData>
    <row r="1" ht="13.5" customHeight="1" spans="4:7">
      <c r="D1" s="1"/>
      <c r="E1"/>
      <c r="F1"/>
      <c r="G1" s="2" t="s">
        <v>500</v>
      </c>
    </row>
    <row r="2" ht="27.75" customHeight="1" spans="1:7">
      <c r="A2" s="3" t="s">
        <v>501</v>
      </c>
      <c r="B2" s="3"/>
      <c r="C2" s="3"/>
      <c r="D2" s="3"/>
      <c r="E2" s="3"/>
      <c r="F2" s="3"/>
      <c r="G2" s="3"/>
    </row>
    <row r="3" ht="13.5" customHeight="1" spans="1:7">
      <c r="A3" s="4" t="str">
        <f>"单位名称："&amp;"曲靖市公安局经济技术开发区分局"</f>
        <v>单位名称：曲靖市公安局经济技术开发区分局</v>
      </c>
      <c r="B3" s="5"/>
      <c r="C3" s="5"/>
      <c r="D3" s="5"/>
      <c r="E3" s="6"/>
      <c r="F3" s="6"/>
      <c r="G3" s="299" t="s">
        <v>2</v>
      </c>
    </row>
    <row r="4" ht="21.75" customHeight="1" spans="1:7">
      <c r="A4" s="8" t="s">
        <v>254</v>
      </c>
      <c r="B4" s="8" t="s">
        <v>303</v>
      </c>
      <c r="C4" s="8" t="s">
        <v>256</v>
      </c>
      <c r="D4" s="9" t="s">
        <v>502</v>
      </c>
      <c r="E4" s="10" t="s">
        <v>49</v>
      </c>
      <c r="F4" s="10"/>
      <c r="G4" s="10"/>
    </row>
    <row r="5" ht="21.75" customHeight="1" spans="1:7">
      <c r="A5" s="8"/>
      <c r="B5" s="8"/>
      <c r="C5" s="8"/>
      <c r="D5" s="9"/>
      <c r="E5" s="10" t="str">
        <f>"2025"&amp;"年 "</f>
        <v>2025年 </v>
      </c>
      <c r="F5" s="9" t="str">
        <f>"2025"+1&amp;"年 "</f>
        <v>2026年 </v>
      </c>
      <c r="G5" s="9" t="str">
        <f>"2025"+2&amp;"年 "</f>
        <v>2027年 </v>
      </c>
    </row>
    <row r="6" ht="40.5" customHeight="1" spans="1:7">
      <c r="A6" s="8"/>
      <c r="B6" s="8"/>
      <c r="C6" s="8"/>
      <c r="D6" s="9"/>
      <c r="E6" s="10"/>
      <c r="F6" s="9" t="s">
        <v>48</v>
      </c>
      <c r="G6" s="9"/>
    </row>
    <row r="7" ht="15.75" customHeight="1" spans="1:7">
      <c r="A7" s="11">
        <v>1</v>
      </c>
      <c r="B7" s="11">
        <v>2</v>
      </c>
      <c r="C7" s="11">
        <v>3</v>
      </c>
      <c r="D7" s="11">
        <v>4</v>
      </c>
      <c r="E7" s="11">
        <v>8</v>
      </c>
      <c r="F7" s="11">
        <v>9</v>
      </c>
      <c r="G7" s="12">
        <v>10</v>
      </c>
    </row>
    <row r="8" ht="26.25" customHeight="1" spans="1:7">
      <c r="A8" s="13" t="s">
        <v>60</v>
      </c>
      <c r="B8" s="14"/>
      <c r="C8" s="14"/>
      <c r="D8" s="14"/>
      <c r="E8" s="15">
        <v>1342.69</v>
      </c>
      <c r="F8" s="15"/>
      <c r="G8" s="15"/>
    </row>
    <row r="9" ht="24.75" customHeight="1" spans="1:7">
      <c r="A9" s="14"/>
      <c r="B9" s="13" t="s">
        <v>503</v>
      </c>
      <c r="C9" s="13" t="s">
        <v>308</v>
      </c>
      <c r="D9" s="13" t="s">
        <v>504</v>
      </c>
      <c r="E9" s="15">
        <v>94.7</v>
      </c>
      <c r="F9" s="15"/>
      <c r="G9" s="15"/>
    </row>
    <row r="10" ht="24.75" customHeight="1" spans="1:7">
      <c r="A10" s="13"/>
      <c r="B10" s="13" t="s">
        <v>503</v>
      </c>
      <c r="C10" s="13" t="s">
        <v>329</v>
      </c>
      <c r="D10" s="13" t="s">
        <v>504</v>
      </c>
      <c r="E10" s="15">
        <v>287</v>
      </c>
      <c r="F10" s="15"/>
      <c r="G10" s="15"/>
    </row>
    <row r="11" ht="24.75" customHeight="1" spans="1:7">
      <c r="A11" s="13"/>
      <c r="B11" s="13" t="s">
        <v>503</v>
      </c>
      <c r="C11" s="13" t="s">
        <v>321</v>
      </c>
      <c r="D11" s="13" t="s">
        <v>504</v>
      </c>
      <c r="E11" s="15">
        <v>70</v>
      </c>
      <c r="F11" s="15"/>
      <c r="G11" s="15"/>
    </row>
    <row r="12" ht="24.75" customHeight="1" spans="1:7">
      <c r="A12" s="13"/>
      <c r="B12" s="13" t="s">
        <v>503</v>
      </c>
      <c r="C12" s="13" t="s">
        <v>312</v>
      </c>
      <c r="D12" s="13" t="s">
        <v>504</v>
      </c>
      <c r="E12" s="15">
        <v>185.46</v>
      </c>
      <c r="F12" s="15"/>
      <c r="G12" s="15"/>
    </row>
    <row r="13" ht="24.75" customHeight="1" spans="1:7">
      <c r="A13" s="13"/>
      <c r="B13" s="13" t="s">
        <v>503</v>
      </c>
      <c r="C13" s="13" t="s">
        <v>323</v>
      </c>
      <c r="D13" s="13" t="s">
        <v>504</v>
      </c>
      <c r="E13" s="15">
        <v>600</v>
      </c>
      <c r="F13" s="15"/>
      <c r="G13" s="15"/>
    </row>
    <row r="14" ht="24.75" customHeight="1" spans="1:7">
      <c r="A14" s="13"/>
      <c r="B14" s="13" t="s">
        <v>503</v>
      </c>
      <c r="C14" s="13" t="s">
        <v>326</v>
      </c>
      <c r="D14" s="13" t="s">
        <v>504</v>
      </c>
      <c r="E14" s="15">
        <v>20</v>
      </c>
      <c r="F14" s="15"/>
      <c r="G14" s="15"/>
    </row>
    <row r="15" ht="24.75" customHeight="1" spans="1:7">
      <c r="A15" s="13"/>
      <c r="B15" s="13" t="s">
        <v>503</v>
      </c>
      <c r="C15" s="13" t="s">
        <v>318</v>
      </c>
      <c r="D15" s="13" t="s">
        <v>504</v>
      </c>
      <c r="E15" s="15">
        <v>50</v>
      </c>
      <c r="F15" s="15"/>
      <c r="G15" s="15"/>
    </row>
    <row r="16" ht="24.75" customHeight="1" spans="1:7">
      <c r="A16" s="13"/>
      <c r="B16" s="13" t="s">
        <v>505</v>
      </c>
      <c r="C16" s="13" t="s">
        <v>314</v>
      </c>
      <c r="D16" s="13" t="s">
        <v>504</v>
      </c>
      <c r="E16" s="15">
        <v>35.53</v>
      </c>
      <c r="F16" s="15"/>
      <c r="G16" s="15"/>
    </row>
    <row r="17" ht="18.75" customHeight="1" spans="1:7">
      <c r="A17" s="16" t="s">
        <v>46</v>
      </c>
      <c r="B17" s="17" t="s">
        <v>506</v>
      </c>
      <c r="C17" s="17"/>
      <c r="D17" s="18"/>
      <c r="E17" s="15">
        <v>1342.69</v>
      </c>
      <c r="F17" s="15"/>
      <c r="G17" s="15"/>
    </row>
  </sheetData>
  <mergeCells count="12">
    <mergeCell ref="A2:G2"/>
    <mergeCell ref="A3:D3"/>
    <mergeCell ref="E4:G4"/>
    <mergeCell ref="A17:D17"/>
    <mergeCell ref="A4:A6"/>
    <mergeCell ref="A8:A16"/>
    <mergeCell ref="B4:B6"/>
    <mergeCell ref="C4:C6"/>
    <mergeCell ref="D4:D6"/>
    <mergeCell ref="E5:E6"/>
    <mergeCell ref="F5:F6"/>
    <mergeCell ref="G5:G6"/>
  </mergeCells>
  <pageMargins left="0.7" right="0.7" top="0.75" bottom="0.75" header="0.3" footer="0.3"/>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8"/>
  <sheetViews>
    <sheetView showZeros="0" workbookViewId="0">
      <selection activeCell="B15" sqref="B15"/>
    </sheetView>
  </sheetViews>
  <sheetFormatPr defaultColWidth="9.13333333333333" defaultRowHeight="14.25" customHeight="1"/>
  <cols>
    <col min="1" max="1" width="30.3833333333333" customWidth="1"/>
    <col min="2" max="2" width="37.75" customWidth="1"/>
    <col min="3" max="3" width="18.8833333333333" customWidth="1"/>
    <col min="4" max="4" width="21" customWidth="1"/>
    <col min="5" max="5" width="18.8833333333333" customWidth="1"/>
    <col min="6" max="6" width="20.1333333333333" customWidth="1"/>
    <col min="7" max="7" width="18.8833333333333" customWidth="1"/>
    <col min="8" max="8" width="19.8833333333333" customWidth="1"/>
    <col min="9" max="9" width="21.25" customWidth="1"/>
    <col min="10" max="10" width="15.6333333333333" customWidth="1"/>
    <col min="11" max="11" width="16.3833333333333" customWidth="1"/>
    <col min="12" max="12" width="13.6333333333333" customWidth="1"/>
    <col min="13" max="17" width="18.8833333333333" customWidth="1"/>
  </cols>
  <sheetData>
    <row r="1" ht="15.75" customHeight="1" spans="17:17">
      <c r="Q1" s="40" t="s">
        <v>62</v>
      </c>
    </row>
    <row r="2" ht="28.5" customHeight="1" spans="1:17">
      <c r="A2" s="3" t="s">
        <v>63</v>
      </c>
      <c r="B2" s="3"/>
      <c r="C2" s="3"/>
      <c r="D2" s="3"/>
      <c r="E2" s="3"/>
      <c r="F2" s="3"/>
      <c r="G2" s="3"/>
      <c r="H2" s="3"/>
      <c r="I2" s="3"/>
      <c r="J2" s="3"/>
      <c r="K2" s="3"/>
      <c r="L2" s="3"/>
      <c r="M2" s="3"/>
      <c r="N2" s="3"/>
      <c r="O2" s="3"/>
      <c r="P2" s="3"/>
      <c r="Q2" s="3"/>
    </row>
    <row r="3" ht="15" customHeight="1" spans="1:17">
      <c r="A3" s="236" t="str">
        <f>"单位名称："&amp;"曲靖市公安局经济技术开发区分局"</f>
        <v>单位名称：曲靖市公安局经济技术开发区分局</v>
      </c>
      <c r="B3" s="237"/>
      <c r="C3" s="89"/>
      <c r="D3" s="6"/>
      <c r="E3" s="89"/>
      <c r="F3" s="6"/>
      <c r="G3" s="89"/>
      <c r="H3" s="6"/>
      <c r="I3" s="6"/>
      <c r="J3" s="6"/>
      <c r="K3" s="89"/>
      <c r="L3" s="6"/>
      <c r="M3" s="89"/>
      <c r="N3" s="89"/>
      <c r="O3" s="6"/>
      <c r="P3" s="6"/>
      <c r="Q3" s="293" t="s">
        <v>2</v>
      </c>
    </row>
    <row r="4" ht="17.25" customHeight="1" spans="1:17">
      <c r="A4" s="238" t="s">
        <v>64</v>
      </c>
      <c r="B4" s="239" t="s">
        <v>65</v>
      </c>
      <c r="C4" s="240" t="s">
        <v>46</v>
      </c>
      <c r="D4" s="241" t="s">
        <v>66</v>
      </c>
      <c r="E4" s="10"/>
      <c r="F4" s="241" t="s">
        <v>67</v>
      </c>
      <c r="G4" s="10"/>
      <c r="H4" s="242" t="s">
        <v>49</v>
      </c>
      <c r="I4" s="248" t="s">
        <v>50</v>
      </c>
      <c r="J4" s="239" t="s">
        <v>68</v>
      </c>
      <c r="K4" s="249" t="s">
        <v>51</v>
      </c>
      <c r="L4" s="241" t="s">
        <v>53</v>
      </c>
      <c r="M4" s="250"/>
      <c r="N4" s="250"/>
      <c r="O4" s="250"/>
      <c r="P4" s="250"/>
      <c r="Q4" s="254"/>
    </row>
    <row r="5" ht="26.25" customHeight="1" spans="1:17">
      <c r="A5" s="10"/>
      <c r="B5" s="243"/>
      <c r="C5" s="243"/>
      <c r="D5" s="243" t="s">
        <v>46</v>
      </c>
      <c r="E5" s="243" t="s">
        <v>69</v>
      </c>
      <c r="F5" s="243" t="s">
        <v>46</v>
      </c>
      <c r="G5" s="244" t="s">
        <v>69</v>
      </c>
      <c r="H5" s="243"/>
      <c r="I5" s="243"/>
      <c r="J5" s="243"/>
      <c r="K5" s="244"/>
      <c r="L5" s="243" t="s">
        <v>48</v>
      </c>
      <c r="M5" s="251" t="s">
        <v>70</v>
      </c>
      <c r="N5" s="251" t="s">
        <v>71</v>
      </c>
      <c r="O5" s="251" t="s">
        <v>72</v>
      </c>
      <c r="P5" s="251" t="s">
        <v>73</v>
      </c>
      <c r="Q5" s="251" t="s">
        <v>74</v>
      </c>
    </row>
    <row r="6" ht="16.5" customHeight="1" spans="1:17">
      <c r="A6" s="10">
        <v>1</v>
      </c>
      <c r="B6" s="243">
        <v>2</v>
      </c>
      <c r="C6" s="243">
        <v>3</v>
      </c>
      <c r="D6" s="243">
        <v>4</v>
      </c>
      <c r="E6" s="245">
        <v>5</v>
      </c>
      <c r="F6" s="246">
        <v>6</v>
      </c>
      <c r="G6" s="245">
        <v>7</v>
      </c>
      <c r="H6" s="246">
        <v>8</v>
      </c>
      <c r="I6" s="245">
        <v>9</v>
      </c>
      <c r="J6" s="245">
        <v>10</v>
      </c>
      <c r="K6" s="245">
        <v>11</v>
      </c>
      <c r="L6" s="245">
        <v>12</v>
      </c>
      <c r="M6" s="252">
        <v>13</v>
      </c>
      <c r="N6" s="253">
        <v>14</v>
      </c>
      <c r="O6" s="253">
        <v>15</v>
      </c>
      <c r="P6" s="253">
        <v>16</v>
      </c>
      <c r="Q6" s="253">
        <v>17</v>
      </c>
    </row>
    <row r="7" ht="19.5" customHeight="1" spans="1:17">
      <c r="A7" s="13" t="s">
        <v>75</v>
      </c>
      <c r="B7" s="13" t="s">
        <v>76</v>
      </c>
      <c r="C7" s="15">
        <v>4082.29869</v>
      </c>
      <c r="D7" s="15">
        <v>2739.60869</v>
      </c>
      <c r="E7" s="15">
        <v>2739.60869</v>
      </c>
      <c r="F7" s="15">
        <v>1342.69</v>
      </c>
      <c r="G7" s="15">
        <v>1342.69</v>
      </c>
      <c r="H7" s="15">
        <v>4082.29869</v>
      </c>
      <c r="I7" s="15"/>
      <c r="J7" s="15"/>
      <c r="K7" s="15"/>
      <c r="L7" s="15"/>
      <c r="M7" s="15"/>
      <c r="N7" s="15"/>
      <c r="O7" s="15"/>
      <c r="P7" s="15"/>
      <c r="Q7" s="15"/>
    </row>
    <row r="8" ht="19.5" customHeight="1" spans="1:17">
      <c r="A8" s="160" t="s">
        <v>77</v>
      </c>
      <c r="B8" s="160" t="s">
        <v>78</v>
      </c>
      <c r="C8" s="15">
        <v>4082.29869</v>
      </c>
      <c r="D8" s="15">
        <v>2739.60869</v>
      </c>
      <c r="E8" s="15">
        <v>2739.60869</v>
      </c>
      <c r="F8" s="15">
        <v>1342.69</v>
      </c>
      <c r="G8" s="15">
        <v>1342.69</v>
      </c>
      <c r="H8" s="15">
        <v>4082.29869</v>
      </c>
      <c r="I8" s="15"/>
      <c r="J8" s="15"/>
      <c r="K8" s="15"/>
      <c r="L8" s="15"/>
      <c r="M8" s="15"/>
      <c r="N8" s="15"/>
      <c r="O8" s="15"/>
      <c r="P8" s="15"/>
      <c r="Q8" s="15"/>
    </row>
    <row r="9" ht="19.5" customHeight="1" spans="1:17">
      <c r="A9" s="180" t="s">
        <v>79</v>
      </c>
      <c r="B9" s="180" t="s">
        <v>80</v>
      </c>
      <c r="C9" s="15">
        <v>2739.60869</v>
      </c>
      <c r="D9" s="15">
        <v>2739.60869</v>
      </c>
      <c r="E9" s="15">
        <v>2739.60869</v>
      </c>
      <c r="F9" s="15"/>
      <c r="G9" s="15"/>
      <c r="H9" s="15">
        <v>2739.60869</v>
      </c>
      <c r="I9" s="15"/>
      <c r="J9" s="15"/>
      <c r="K9" s="15"/>
      <c r="L9" s="15"/>
      <c r="M9" s="15"/>
      <c r="N9" s="15"/>
      <c r="O9" s="15"/>
      <c r="P9" s="15"/>
      <c r="Q9" s="15"/>
    </row>
    <row r="10" ht="19.5" customHeight="1" spans="1:17">
      <c r="A10" s="180" t="s">
        <v>81</v>
      </c>
      <c r="B10" s="180" t="s">
        <v>82</v>
      </c>
      <c r="C10" s="15">
        <v>287</v>
      </c>
      <c r="D10" s="15"/>
      <c r="E10" s="15"/>
      <c r="F10" s="15">
        <v>287</v>
      </c>
      <c r="G10" s="15">
        <v>287</v>
      </c>
      <c r="H10" s="15">
        <v>287</v>
      </c>
      <c r="I10" s="15"/>
      <c r="J10" s="15"/>
      <c r="K10" s="15"/>
      <c r="L10" s="15"/>
      <c r="M10" s="15"/>
      <c r="N10" s="15"/>
      <c r="O10" s="15"/>
      <c r="P10" s="15"/>
      <c r="Q10" s="15"/>
    </row>
    <row r="11" ht="19.5" customHeight="1" spans="1:17">
      <c r="A11" s="180" t="s">
        <v>83</v>
      </c>
      <c r="B11" s="180" t="s">
        <v>84</v>
      </c>
      <c r="C11" s="15">
        <v>305.46</v>
      </c>
      <c r="D11" s="15"/>
      <c r="E11" s="15"/>
      <c r="F11" s="15">
        <v>305.46</v>
      </c>
      <c r="G11" s="15">
        <v>305.46</v>
      </c>
      <c r="H11" s="15">
        <v>305.46</v>
      </c>
      <c r="I11" s="15"/>
      <c r="J11" s="15"/>
      <c r="K11" s="15"/>
      <c r="L11" s="15"/>
      <c r="M11" s="15"/>
      <c r="N11" s="15"/>
      <c r="O11" s="15"/>
      <c r="P11" s="15"/>
      <c r="Q11" s="15"/>
    </row>
    <row r="12" ht="19.5" customHeight="1" spans="1:17">
      <c r="A12" s="180" t="s">
        <v>85</v>
      </c>
      <c r="B12" s="180" t="s">
        <v>86</v>
      </c>
      <c r="C12" s="15">
        <v>750.23</v>
      </c>
      <c r="D12" s="15"/>
      <c r="E12" s="15"/>
      <c r="F12" s="15">
        <v>750.23</v>
      </c>
      <c r="G12" s="15">
        <v>750.23</v>
      </c>
      <c r="H12" s="15">
        <v>750.23</v>
      </c>
      <c r="I12" s="15"/>
      <c r="J12" s="15"/>
      <c r="K12" s="15"/>
      <c r="L12" s="15"/>
      <c r="M12" s="15"/>
      <c r="N12" s="15"/>
      <c r="O12" s="15"/>
      <c r="P12" s="15"/>
      <c r="Q12" s="15"/>
    </row>
    <row r="13" ht="19.5" customHeight="1" spans="1:17">
      <c r="A13" s="13" t="s">
        <v>87</v>
      </c>
      <c r="B13" s="13" t="s">
        <v>88</v>
      </c>
      <c r="C13" s="15">
        <v>196.173999</v>
      </c>
      <c r="D13" s="15">
        <v>196.173999</v>
      </c>
      <c r="E13" s="15">
        <v>196.173999</v>
      </c>
      <c r="F13" s="15"/>
      <c r="G13" s="15"/>
      <c r="H13" s="15">
        <v>196.173999</v>
      </c>
      <c r="I13" s="15"/>
      <c r="J13" s="15"/>
      <c r="K13" s="15"/>
      <c r="L13" s="15"/>
      <c r="M13" s="15"/>
      <c r="N13" s="15"/>
      <c r="O13" s="15"/>
      <c r="P13" s="15"/>
      <c r="Q13" s="15"/>
    </row>
    <row r="14" ht="19.5" customHeight="1" spans="1:17">
      <c r="A14" s="160" t="s">
        <v>89</v>
      </c>
      <c r="B14" s="160" t="s">
        <v>90</v>
      </c>
      <c r="C14" s="15">
        <v>196.173999</v>
      </c>
      <c r="D14" s="15">
        <v>196.173999</v>
      </c>
      <c r="E14" s="15">
        <v>196.173999</v>
      </c>
      <c r="F14" s="15"/>
      <c r="G14" s="15"/>
      <c r="H14" s="15">
        <v>196.173999</v>
      </c>
      <c r="I14" s="15"/>
      <c r="J14" s="15"/>
      <c r="K14" s="15"/>
      <c r="L14" s="15"/>
      <c r="M14" s="15"/>
      <c r="N14" s="15"/>
      <c r="O14" s="15"/>
      <c r="P14" s="15"/>
      <c r="Q14" s="15"/>
    </row>
    <row r="15" ht="19.5" customHeight="1" spans="1:17">
      <c r="A15" s="180" t="s">
        <v>91</v>
      </c>
      <c r="B15" s="180" t="s">
        <v>92</v>
      </c>
      <c r="C15" s="15">
        <v>4.32</v>
      </c>
      <c r="D15" s="15">
        <v>4.32</v>
      </c>
      <c r="E15" s="15">
        <v>4.32</v>
      </c>
      <c r="F15" s="15"/>
      <c r="G15" s="15"/>
      <c r="H15" s="15">
        <v>4.32</v>
      </c>
      <c r="I15" s="15"/>
      <c r="J15" s="15"/>
      <c r="K15" s="15"/>
      <c r="L15" s="15"/>
      <c r="M15" s="15"/>
      <c r="N15" s="15"/>
      <c r="O15" s="15"/>
      <c r="P15" s="15"/>
      <c r="Q15" s="15"/>
    </row>
    <row r="16" ht="19.5" customHeight="1" spans="1:17">
      <c r="A16" s="180" t="s">
        <v>93</v>
      </c>
      <c r="B16" s="180" t="s">
        <v>94</v>
      </c>
      <c r="C16" s="15">
        <v>191.853999</v>
      </c>
      <c r="D16" s="15">
        <v>191.853999</v>
      </c>
      <c r="E16" s="15">
        <v>191.853999</v>
      </c>
      <c r="F16" s="15"/>
      <c r="G16" s="15"/>
      <c r="H16" s="15">
        <v>191.853999</v>
      </c>
      <c r="I16" s="15"/>
      <c r="J16" s="15"/>
      <c r="K16" s="15"/>
      <c r="L16" s="15"/>
      <c r="M16" s="15"/>
      <c r="N16" s="15"/>
      <c r="O16" s="15"/>
      <c r="P16" s="15"/>
      <c r="Q16" s="15"/>
    </row>
    <row r="17" ht="19.5" customHeight="1" spans="1:17">
      <c r="A17" s="13" t="s">
        <v>95</v>
      </c>
      <c r="B17" s="13" t="s">
        <v>96</v>
      </c>
      <c r="C17" s="15">
        <v>105.799473</v>
      </c>
      <c r="D17" s="15">
        <v>105.799473</v>
      </c>
      <c r="E17" s="15">
        <v>105.799473</v>
      </c>
      <c r="F17" s="15"/>
      <c r="G17" s="15"/>
      <c r="H17" s="15">
        <v>105.799473</v>
      </c>
      <c r="I17" s="15"/>
      <c r="J17" s="15"/>
      <c r="K17" s="15"/>
      <c r="L17" s="15"/>
      <c r="M17" s="15"/>
      <c r="N17" s="15"/>
      <c r="O17" s="15"/>
      <c r="P17" s="15"/>
      <c r="Q17" s="15"/>
    </row>
    <row r="18" ht="19.5" customHeight="1" spans="1:17">
      <c r="A18" s="160" t="s">
        <v>97</v>
      </c>
      <c r="B18" s="160" t="s">
        <v>98</v>
      </c>
      <c r="C18" s="15">
        <v>105.799473</v>
      </c>
      <c r="D18" s="15">
        <v>105.799473</v>
      </c>
      <c r="E18" s="15">
        <v>105.799473</v>
      </c>
      <c r="F18" s="15"/>
      <c r="G18" s="15"/>
      <c r="H18" s="15">
        <v>105.799473</v>
      </c>
      <c r="I18" s="15"/>
      <c r="J18" s="15"/>
      <c r="K18" s="15"/>
      <c r="L18" s="15"/>
      <c r="M18" s="15"/>
      <c r="N18" s="15"/>
      <c r="O18" s="15"/>
      <c r="P18" s="15"/>
      <c r="Q18" s="15"/>
    </row>
    <row r="19" ht="19.5" customHeight="1" spans="1:17">
      <c r="A19" s="180" t="s">
        <v>99</v>
      </c>
      <c r="B19" s="180" t="s">
        <v>100</v>
      </c>
      <c r="C19" s="15">
        <v>54.232502</v>
      </c>
      <c r="D19" s="15">
        <v>54.232502</v>
      </c>
      <c r="E19" s="15">
        <v>54.232502</v>
      </c>
      <c r="F19" s="15"/>
      <c r="G19" s="15"/>
      <c r="H19" s="15">
        <v>54.232502</v>
      </c>
      <c r="I19" s="15"/>
      <c r="J19" s="15"/>
      <c r="K19" s="15"/>
      <c r="L19" s="15"/>
      <c r="M19" s="15"/>
      <c r="N19" s="15"/>
      <c r="O19" s="15"/>
      <c r="P19" s="15"/>
      <c r="Q19" s="15"/>
    </row>
    <row r="20" ht="19.5" customHeight="1" spans="1:17">
      <c r="A20" s="180" t="s">
        <v>101</v>
      </c>
      <c r="B20" s="180" t="s">
        <v>102</v>
      </c>
      <c r="C20" s="15">
        <v>39.87684</v>
      </c>
      <c r="D20" s="15">
        <v>39.87684</v>
      </c>
      <c r="E20" s="15">
        <v>39.87684</v>
      </c>
      <c r="F20" s="15"/>
      <c r="G20" s="15"/>
      <c r="H20" s="15">
        <v>39.87684</v>
      </c>
      <c r="I20" s="15"/>
      <c r="J20" s="15"/>
      <c r="K20" s="15"/>
      <c r="L20" s="15"/>
      <c r="M20" s="15"/>
      <c r="N20" s="15"/>
      <c r="O20" s="15"/>
      <c r="P20" s="15"/>
      <c r="Q20" s="15"/>
    </row>
    <row r="21" ht="19.5" customHeight="1" spans="1:17">
      <c r="A21" s="180" t="s">
        <v>103</v>
      </c>
      <c r="B21" s="180" t="s">
        <v>104</v>
      </c>
      <c r="C21" s="15">
        <v>11.690131</v>
      </c>
      <c r="D21" s="15">
        <v>11.690131</v>
      </c>
      <c r="E21" s="15">
        <v>11.690131</v>
      </c>
      <c r="F21" s="15"/>
      <c r="G21" s="15"/>
      <c r="H21" s="15">
        <v>11.690131</v>
      </c>
      <c r="I21" s="15"/>
      <c r="J21" s="15"/>
      <c r="K21" s="15"/>
      <c r="L21" s="15"/>
      <c r="M21" s="15"/>
      <c r="N21" s="15"/>
      <c r="O21" s="15"/>
      <c r="P21" s="15"/>
      <c r="Q21" s="15"/>
    </row>
    <row r="22" ht="19.5" customHeight="1" spans="1:17">
      <c r="A22" s="13" t="s">
        <v>105</v>
      </c>
      <c r="B22" s="13" t="s">
        <v>106</v>
      </c>
      <c r="C22" s="15">
        <v>126.65442</v>
      </c>
      <c r="D22" s="15">
        <v>126.65442</v>
      </c>
      <c r="E22" s="15">
        <v>126.65442</v>
      </c>
      <c r="F22" s="15"/>
      <c r="G22" s="15"/>
      <c r="H22" s="15">
        <v>126.65442</v>
      </c>
      <c r="I22" s="15"/>
      <c r="J22" s="15"/>
      <c r="K22" s="15"/>
      <c r="L22" s="15"/>
      <c r="M22" s="15"/>
      <c r="N22" s="15"/>
      <c r="O22" s="15"/>
      <c r="P22" s="15"/>
      <c r="Q22" s="15"/>
    </row>
    <row r="23" ht="19.5" customHeight="1" spans="1:17">
      <c r="A23" s="160" t="s">
        <v>107</v>
      </c>
      <c r="B23" s="160" t="s">
        <v>108</v>
      </c>
      <c r="C23" s="15">
        <v>126.65442</v>
      </c>
      <c r="D23" s="15">
        <v>126.65442</v>
      </c>
      <c r="E23" s="15">
        <v>126.65442</v>
      </c>
      <c r="F23" s="15"/>
      <c r="G23" s="15"/>
      <c r="H23" s="15">
        <v>126.65442</v>
      </c>
      <c r="I23" s="15"/>
      <c r="J23" s="15"/>
      <c r="K23" s="15"/>
      <c r="L23" s="15"/>
      <c r="M23" s="15"/>
      <c r="N23" s="15"/>
      <c r="O23" s="15"/>
      <c r="P23" s="15"/>
      <c r="Q23" s="15"/>
    </row>
    <row r="24" ht="19.5" customHeight="1" spans="1:17">
      <c r="A24" s="180" t="s">
        <v>109</v>
      </c>
      <c r="B24" s="180" t="s">
        <v>110</v>
      </c>
      <c r="C24" s="15">
        <v>126.65442</v>
      </c>
      <c r="D24" s="15">
        <v>126.65442</v>
      </c>
      <c r="E24" s="15">
        <v>126.65442</v>
      </c>
      <c r="F24" s="15"/>
      <c r="G24" s="15"/>
      <c r="H24" s="15">
        <v>126.65442</v>
      </c>
      <c r="I24" s="15"/>
      <c r="J24" s="15"/>
      <c r="K24" s="15"/>
      <c r="L24" s="15"/>
      <c r="M24" s="15"/>
      <c r="N24" s="15"/>
      <c r="O24" s="15"/>
      <c r="P24" s="15"/>
      <c r="Q24" s="15"/>
    </row>
    <row r="25" ht="19.5" customHeight="1" spans="1:17">
      <c r="A25" s="13" t="s">
        <v>111</v>
      </c>
      <c r="B25" s="13" t="s">
        <v>112</v>
      </c>
      <c r="C25" s="15">
        <v>73.272</v>
      </c>
      <c r="D25" s="15">
        <v>73.272</v>
      </c>
      <c r="E25" s="15">
        <v>73.272</v>
      </c>
      <c r="F25" s="15"/>
      <c r="G25" s="15"/>
      <c r="H25" s="15">
        <v>73.272</v>
      </c>
      <c r="I25" s="15"/>
      <c r="J25" s="15"/>
      <c r="K25" s="15"/>
      <c r="L25" s="15"/>
      <c r="M25" s="15"/>
      <c r="N25" s="15"/>
      <c r="O25" s="15"/>
      <c r="P25" s="15"/>
      <c r="Q25" s="15"/>
    </row>
    <row r="26" ht="19.5" customHeight="1" spans="1:17">
      <c r="A26" s="160" t="s">
        <v>113</v>
      </c>
      <c r="B26" s="160" t="s">
        <v>114</v>
      </c>
      <c r="C26" s="15">
        <v>73.272</v>
      </c>
      <c r="D26" s="15">
        <v>73.272</v>
      </c>
      <c r="E26" s="15">
        <v>73.272</v>
      </c>
      <c r="F26" s="15"/>
      <c r="G26" s="15"/>
      <c r="H26" s="15">
        <v>73.272</v>
      </c>
      <c r="I26" s="15"/>
      <c r="J26" s="15"/>
      <c r="K26" s="15"/>
      <c r="L26" s="15"/>
      <c r="M26" s="15"/>
      <c r="N26" s="15"/>
      <c r="O26" s="15"/>
      <c r="P26" s="15"/>
      <c r="Q26" s="15"/>
    </row>
    <row r="27" ht="19.5" customHeight="1" spans="1:17">
      <c r="A27" s="180" t="s">
        <v>115</v>
      </c>
      <c r="B27" s="180" t="s">
        <v>80</v>
      </c>
      <c r="C27" s="15">
        <v>73.272</v>
      </c>
      <c r="D27" s="15">
        <v>73.272</v>
      </c>
      <c r="E27" s="15">
        <v>73.272</v>
      </c>
      <c r="F27" s="15"/>
      <c r="G27" s="15"/>
      <c r="H27" s="15">
        <v>73.272</v>
      </c>
      <c r="I27" s="15"/>
      <c r="J27" s="15"/>
      <c r="K27" s="15"/>
      <c r="L27" s="15"/>
      <c r="M27" s="15"/>
      <c r="N27" s="15"/>
      <c r="O27" s="15"/>
      <c r="P27" s="15"/>
      <c r="Q27" s="15"/>
    </row>
    <row r="28" ht="17.25" customHeight="1" spans="1:17">
      <c r="A28" s="247" t="s">
        <v>116</v>
      </c>
      <c r="B28" s="248" t="s">
        <v>116</v>
      </c>
      <c r="C28" s="15">
        <v>4584.198582</v>
      </c>
      <c r="D28" s="15">
        <v>3241.508582</v>
      </c>
      <c r="E28" s="15">
        <v>3241.508582</v>
      </c>
      <c r="F28" s="15">
        <v>1342.69</v>
      </c>
      <c r="G28" s="15">
        <v>1342.69</v>
      </c>
      <c r="H28" s="15">
        <v>4584.198582</v>
      </c>
      <c r="I28" s="15"/>
      <c r="J28" s="15"/>
      <c r="K28" s="15"/>
      <c r="L28" s="15"/>
      <c r="M28" s="15"/>
      <c r="N28" s="15"/>
      <c r="O28" s="15"/>
      <c r="P28" s="15"/>
      <c r="Q28" s="15"/>
    </row>
  </sheetData>
  <mergeCells count="13">
    <mergeCell ref="A2:Q2"/>
    <mergeCell ref="A3:N3"/>
    <mergeCell ref="D4:E4"/>
    <mergeCell ref="F4:G4"/>
    <mergeCell ref="L4:Q4"/>
    <mergeCell ref="A28:B28"/>
    <mergeCell ref="A4:A5"/>
    <mergeCell ref="B4:B5"/>
    <mergeCell ref="C4:C5"/>
    <mergeCell ref="H4:H5"/>
    <mergeCell ref="I4:I5"/>
    <mergeCell ref="J4:J5"/>
    <mergeCell ref="K4:K5"/>
  </mergeCells>
  <pageMargins left="0.7" right="0.7" top="0.75" bottom="0.75" header="0.3" footer="0.3"/>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Zeros="0" topLeftCell="B1" workbookViewId="0">
      <selection activeCell="A35" sqref="A35"/>
    </sheetView>
  </sheetViews>
  <sheetFormatPr defaultColWidth="9.13333333333333" defaultRowHeight="14.25" customHeight="1" outlineLevelCol="3"/>
  <cols>
    <col min="1" max="1" width="49.25" customWidth="1"/>
    <col min="2" max="2" width="38.8833333333333" customWidth="1"/>
    <col min="3" max="3" width="52.75" customWidth="1"/>
    <col min="4" max="4" width="36.3833333333333" customWidth="1"/>
  </cols>
  <sheetData>
    <row r="1" customHeight="1" spans="1:4">
      <c r="A1" s="215"/>
      <c r="B1"/>
      <c r="C1" s="226"/>
      <c r="D1" s="168" t="s">
        <v>117</v>
      </c>
    </row>
    <row r="2" ht="31.5" customHeight="1" spans="1:4">
      <c r="A2" s="49" t="s">
        <v>118</v>
      </c>
      <c r="B2" s="227"/>
      <c r="C2" s="226"/>
      <c r="D2" s="227"/>
    </row>
    <row r="3" ht="17.25" customHeight="1" spans="1:4">
      <c r="A3" s="129" t="str">
        <f>"单位名称："&amp;"曲靖市公安局经济技术开发区分局"</f>
        <v>单位名称：曲靖市公安局经济技术开发区分局</v>
      </c>
      <c r="B3" s="228"/>
      <c r="C3" s="226"/>
      <c r="D3" s="294" t="s">
        <v>2</v>
      </c>
    </row>
    <row r="4" ht="19.5" customHeight="1" spans="1:4">
      <c r="A4" s="10" t="s">
        <v>3</v>
      </c>
      <c r="B4" s="10"/>
      <c r="C4" s="229" t="s">
        <v>4</v>
      </c>
      <c r="D4" s="198"/>
    </row>
    <row r="5" ht="21.75" customHeight="1" spans="1:4">
      <c r="A5" s="10" t="s">
        <v>5</v>
      </c>
      <c r="B5" s="230" t="str">
        <f>"2025"&amp;"年预算数"</f>
        <v>2025年预算数</v>
      </c>
      <c r="C5" s="231" t="s">
        <v>119</v>
      </c>
      <c r="D5" s="230" t="str">
        <f>"2025"&amp;"年预算数"</f>
        <v>2025年预算数</v>
      </c>
    </row>
    <row r="6" ht="17.25" customHeight="1" spans="1:4">
      <c r="A6" s="10"/>
      <c r="B6" s="232"/>
      <c r="C6" s="231"/>
      <c r="D6" s="232"/>
    </row>
    <row r="7" ht="17.25" customHeight="1" spans="1:4">
      <c r="A7" s="13" t="s">
        <v>120</v>
      </c>
      <c r="B7" s="15">
        <v>4584.198582</v>
      </c>
      <c r="C7" s="13" t="s">
        <v>121</v>
      </c>
      <c r="D7" s="15">
        <v>4584.198582</v>
      </c>
    </row>
    <row r="8" ht="17.25" customHeight="1" spans="1:4">
      <c r="A8" s="13" t="s">
        <v>122</v>
      </c>
      <c r="B8" s="15">
        <v>4584.198582</v>
      </c>
      <c r="C8" s="233" t="s">
        <v>123</v>
      </c>
      <c r="D8" s="15"/>
    </row>
    <row r="9" ht="17.25" customHeight="1" spans="1:4">
      <c r="A9" s="13" t="s">
        <v>124</v>
      </c>
      <c r="B9" s="15"/>
      <c r="C9" s="233" t="s">
        <v>125</v>
      </c>
      <c r="D9" s="15"/>
    </row>
    <row r="10" ht="17.25" customHeight="1" spans="1:4">
      <c r="A10" s="13" t="s">
        <v>126</v>
      </c>
      <c r="B10" s="15"/>
      <c r="C10" s="233" t="s">
        <v>127</v>
      </c>
      <c r="D10" s="15"/>
    </row>
    <row r="11" ht="17.25" customHeight="1" spans="1:4">
      <c r="A11" s="13" t="s">
        <v>128</v>
      </c>
      <c r="B11" s="15"/>
      <c r="C11" s="233" t="s">
        <v>129</v>
      </c>
      <c r="D11" s="15">
        <v>4082.29869</v>
      </c>
    </row>
    <row r="12" ht="17.25" customHeight="1" spans="1:4">
      <c r="A12" s="13" t="s">
        <v>122</v>
      </c>
      <c r="B12" s="15"/>
      <c r="C12" s="233" t="s">
        <v>130</v>
      </c>
      <c r="D12" s="15"/>
    </row>
    <row r="13" ht="17.25" customHeight="1" spans="1:4">
      <c r="A13" s="13" t="s">
        <v>124</v>
      </c>
      <c r="B13" s="15"/>
      <c r="C13" s="233" t="s">
        <v>131</v>
      </c>
      <c r="D13" s="15"/>
    </row>
    <row r="14" ht="17.25" customHeight="1" spans="1:4">
      <c r="A14" s="13" t="s">
        <v>126</v>
      </c>
      <c r="B14" s="15"/>
      <c r="C14" s="233" t="s">
        <v>132</v>
      </c>
      <c r="D14" s="15"/>
    </row>
    <row r="15" ht="17.25" customHeight="1" spans="1:4">
      <c r="A15" s="13"/>
      <c r="B15" s="15"/>
      <c r="C15" s="233" t="s">
        <v>133</v>
      </c>
      <c r="D15" s="15">
        <v>196.173999</v>
      </c>
    </row>
    <row r="16" ht="17.25" customHeight="1" spans="1:4">
      <c r="A16" s="13"/>
      <c r="B16" s="15"/>
      <c r="C16" s="233" t="s">
        <v>134</v>
      </c>
      <c r="D16" s="15">
        <v>105.799473</v>
      </c>
    </row>
    <row r="17" ht="17.25" customHeight="1" spans="1:4">
      <c r="A17" s="13"/>
      <c r="B17" s="15"/>
      <c r="C17" s="233" t="s">
        <v>135</v>
      </c>
      <c r="D17" s="15"/>
    </row>
    <row r="18" ht="17.25" customHeight="1" spans="1:4">
      <c r="A18" s="13"/>
      <c r="B18" s="15"/>
      <c r="C18" s="233" t="s">
        <v>136</v>
      </c>
      <c r="D18" s="15"/>
    </row>
    <row r="19" ht="17.25" customHeight="1" spans="1:4">
      <c r="A19" s="13"/>
      <c r="B19" s="15"/>
      <c r="C19" s="233" t="s">
        <v>137</v>
      </c>
      <c r="D19" s="15"/>
    </row>
    <row r="20" ht="17.25" customHeight="1" spans="1:4">
      <c r="A20" s="13"/>
      <c r="B20" s="15"/>
      <c r="C20" s="233" t="s">
        <v>138</v>
      </c>
      <c r="D20" s="15"/>
    </row>
    <row r="21" ht="17.25" customHeight="1" spans="1:4">
      <c r="A21" s="13"/>
      <c r="B21" s="15"/>
      <c r="C21" s="233" t="s">
        <v>139</v>
      </c>
      <c r="D21" s="15"/>
    </row>
    <row r="22" ht="17.25" customHeight="1" spans="1:4">
      <c r="A22" s="13"/>
      <c r="B22" s="15"/>
      <c r="C22" s="233" t="s">
        <v>140</v>
      </c>
      <c r="D22" s="15"/>
    </row>
    <row r="23" ht="17.25" customHeight="1" spans="1:4">
      <c r="A23" s="13"/>
      <c r="B23" s="15"/>
      <c r="C23" s="233" t="s">
        <v>141</v>
      </c>
      <c r="D23" s="15"/>
    </row>
    <row r="24" ht="17.25" customHeight="1" spans="1:4">
      <c r="A24" s="13"/>
      <c r="B24" s="15"/>
      <c r="C24" s="233" t="s">
        <v>142</v>
      </c>
      <c r="D24" s="15"/>
    </row>
    <row r="25" ht="17.25" customHeight="1" spans="1:4">
      <c r="A25" s="13"/>
      <c r="B25" s="15"/>
      <c r="C25" s="233" t="s">
        <v>143</v>
      </c>
      <c r="D25" s="15"/>
    </row>
    <row r="26" ht="17.25" customHeight="1" spans="1:4">
      <c r="A26" s="13"/>
      <c r="B26" s="15"/>
      <c r="C26" s="233" t="s">
        <v>144</v>
      </c>
      <c r="D26" s="15">
        <v>126.65442</v>
      </c>
    </row>
    <row r="27" ht="17.25" customHeight="1" spans="1:4">
      <c r="A27" s="13"/>
      <c r="B27" s="15"/>
      <c r="C27" s="233" t="s">
        <v>145</v>
      </c>
      <c r="D27" s="15"/>
    </row>
    <row r="28" ht="17.25" customHeight="1" spans="1:4">
      <c r="A28" s="13"/>
      <c r="B28" s="15"/>
      <c r="C28" s="233" t="s">
        <v>146</v>
      </c>
      <c r="D28" s="15"/>
    </row>
    <row r="29" ht="17.25" customHeight="1" spans="1:4">
      <c r="A29" s="13"/>
      <c r="B29" s="15"/>
      <c r="C29" s="233" t="s">
        <v>147</v>
      </c>
      <c r="D29" s="15">
        <v>73.272</v>
      </c>
    </row>
    <row r="30" ht="17.25" customHeight="1" spans="1:4">
      <c r="A30" s="13"/>
      <c r="B30" s="15"/>
      <c r="C30" s="233" t="s">
        <v>148</v>
      </c>
      <c r="D30" s="15"/>
    </row>
    <row r="31" ht="17.25" customHeight="1" spans="1:4">
      <c r="A31" s="13"/>
      <c r="B31" s="15"/>
      <c r="C31" s="234" t="s">
        <v>149</v>
      </c>
      <c r="D31" s="15"/>
    </row>
    <row r="32" ht="17.25" customHeight="1" spans="1:4">
      <c r="A32" s="13"/>
      <c r="B32" s="15"/>
      <c r="C32" s="234" t="s">
        <v>150</v>
      </c>
      <c r="D32" s="15"/>
    </row>
    <row r="33" ht="17.25" customHeight="1" spans="1:4">
      <c r="A33" s="13"/>
      <c r="B33" s="15"/>
      <c r="C33" s="234" t="s">
        <v>151</v>
      </c>
      <c r="D33" s="15"/>
    </row>
    <row r="34" customHeight="1" spans="1:4">
      <c r="A34" s="13"/>
      <c r="B34" s="15"/>
      <c r="C34" s="13" t="s">
        <v>152</v>
      </c>
      <c r="D34" s="15"/>
    </row>
    <row r="35" ht="17.25" customHeight="1" spans="1:4">
      <c r="A35" s="235" t="s">
        <v>153</v>
      </c>
      <c r="B35" s="15">
        <v>4584.198582</v>
      </c>
      <c r="C35" s="235" t="s">
        <v>40</v>
      </c>
      <c r="D35" s="15">
        <v>4584.198582</v>
      </c>
    </row>
  </sheetData>
  <mergeCells count="8">
    <mergeCell ref="A2:D2"/>
    <mergeCell ref="A3:B3"/>
    <mergeCell ref="A4:B4"/>
    <mergeCell ref="C4:D4"/>
    <mergeCell ref="A5:A6"/>
    <mergeCell ref="B5:B6"/>
    <mergeCell ref="C5:C6"/>
    <mergeCell ref="D5:D6"/>
  </mergeCells>
  <pageMargins left="0.7" right="0.7" top="0.75" bottom="0.75" header="0.3" footer="0.3"/>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topLeftCell="B1" workbookViewId="0">
      <selection activeCell="C16" sqref="C16"/>
    </sheetView>
  </sheetViews>
  <sheetFormatPr defaultColWidth="9.13333333333333" defaultRowHeight="14.25" customHeight="1" outlineLevelCol="6"/>
  <cols>
    <col min="1" max="1" width="20.1333333333333" customWidth="1"/>
    <col min="2" max="2" width="44" customWidth="1"/>
    <col min="3" max="3" width="24.25" customWidth="1"/>
    <col min="4" max="4" width="16.6333333333333" customWidth="1"/>
    <col min="5" max="7" width="24.25" customWidth="1"/>
  </cols>
  <sheetData>
    <row r="1" customHeight="1" spans="4:7">
      <c r="D1" s="219"/>
      <c r="F1" s="54"/>
      <c r="G1" s="40" t="s">
        <v>154</v>
      </c>
    </row>
    <row r="2" ht="39" customHeight="1" spans="1:7">
      <c r="A2" s="128" t="s">
        <v>155</v>
      </c>
      <c r="B2" s="128"/>
      <c r="C2" s="128"/>
      <c r="D2" s="128"/>
      <c r="E2" s="128"/>
      <c r="F2" s="128"/>
      <c r="G2" s="128"/>
    </row>
    <row r="3" ht="18" customHeight="1" spans="1:7">
      <c r="A3" s="4" t="str">
        <f>"单位名称："&amp;"曲靖市公安局经济技术开发区分局"</f>
        <v>单位名称：曲靖市公安局经济技术开发区分局</v>
      </c>
      <c r="F3" s="124"/>
      <c r="G3" s="294" t="s">
        <v>2</v>
      </c>
    </row>
    <row r="4" ht="20.25" customHeight="1" spans="1:7">
      <c r="A4" s="220" t="s">
        <v>156</v>
      </c>
      <c r="B4" s="221"/>
      <c r="C4" s="140" t="s">
        <v>46</v>
      </c>
      <c r="D4" s="222" t="s">
        <v>66</v>
      </c>
      <c r="E4" s="10"/>
      <c r="F4" s="10"/>
      <c r="G4" s="10" t="s">
        <v>67</v>
      </c>
    </row>
    <row r="5" ht="20.25" customHeight="1" spans="1:7">
      <c r="A5" s="223" t="s">
        <v>64</v>
      </c>
      <c r="B5" s="223" t="s">
        <v>65</v>
      </c>
      <c r="C5" s="10"/>
      <c r="D5" s="71" t="s">
        <v>48</v>
      </c>
      <c r="E5" s="71" t="s">
        <v>157</v>
      </c>
      <c r="F5" s="71" t="s">
        <v>158</v>
      </c>
      <c r="G5" s="10"/>
    </row>
    <row r="6" ht="13.5" customHeight="1" spans="1:7">
      <c r="A6" s="223" t="s">
        <v>159</v>
      </c>
      <c r="B6" s="223" t="s">
        <v>160</v>
      </c>
      <c r="C6" s="223" t="s">
        <v>161</v>
      </c>
      <c r="D6" s="134" t="s">
        <v>162</v>
      </c>
      <c r="E6" s="134" t="s">
        <v>163</v>
      </c>
      <c r="F6" s="134" t="s">
        <v>164</v>
      </c>
      <c r="G6" s="188">
        <v>7</v>
      </c>
    </row>
    <row r="7" ht="18" customHeight="1" spans="1:7">
      <c r="A7" s="13" t="s">
        <v>75</v>
      </c>
      <c r="B7" s="13" t="s">
        <v>76</v>
      </c>
      <c r="C7" s="15">
        <v>4082.29869</v>
      </c>
      <c r="D7" s="15">
        <v>2739.60869</v>
      </c>
      <c r="E7" s="15">
        <v>2614.34434</v>
      </c>
      <c r="F7" s="15">
        <v>125.26435</v>
      </c>
      <c r="G7" s="15">
        <v>1342.69</v>
      </c>
    </row>
    <row r="8" ht="18" customHeight="1" spans="1:7">
      <c r="A8" s="160" t="s">
        <v>77</v>
      </c>
      <c r="B8" s="160" t="s">
        <v>78</v>
      </c>
      <c r="C8" s="15">
        <v>4082.29869</v>
      </c>
      <c r="D8" s="15">
        <v>2739.60869</v>
      </c>
      <c r="E8" s="15">
        <v>2614.34434</v>
      </c>
      <c r="F8" s="15">
        <v>125.26435</v>
      </c>
      <c r="G8" s="15">
        <v>1342.69</v>
      </c>
    </row>
    <row r="9" ht="18" customHeight="1" spans="1:7">
      <c r="A9" s="180" t="s">
        <v>79</v>
      </c>
      <c r="B9" s="180" t="s">
        <v>80</v>
      </c>
      <c r="C9" s="15">
        <v>2739.60869</v>
      </c>
      <c r="D9" s="15">
        <v>2739.60869</v>
      </c>
      <c r="E9" s="15">
        <v>2614.34434</v>
      </c>
      <c r="F9" s="15">
        <v>125.26435</v>
      </c>
      <c r="G9" s="15"/>
    </row>
    <row r="10" ht="18" customHeight="1" spans="1:7">
      <c r="A10" s="180" t="s">
        <v>81</v>
      </c>
      <c r="B10" s="180" t="s">
        <v>82</v>
      </c>
      <c r="C10" s="15">
        <v>287</v>
      </c>
      <c r="D10" s="15"/>
      <c r="E10" s="15"/>
      <c r="F10" s="15"/>
      <c r="G10" s="15">
        <v>287</v>
      </c>
    </row>
    <row r="11" ht="18" customHeight="1" spans="1:7">
      <c r="A11" s="180" t="s">
        <v>83</v>
      </c>
      <c r="B11" s="180" t="s">
        <v>84</v>
      </c>
      <c r="C11" s="15">
        <v>305.46</v>
      </c>
      <c r="D11" s="15"/>
      <c r="E11" s="15"/>
      <c r="F11" s="15"/>
      <c r="G11" s="15">
        <v>305.46</v>
      </c>
    </row>
    <row r="12" ht="18" customHeight="1" spans="1:7">
      <c r="A12" s="180" t="s">
        <v>85</v>
      </c>
      <c r="B12" s="180" t="s">
        <v>86</v>
      </c>
      <c r="C12" s="15">
        <v>750.23</v>
      </c>
      <c r="D12" s="15"/>
      <c r="E12" s="15"/>
      <c r="F12" s="15"/>
      <c r="G12" s="15">
        <v>750.23</v>
      </c>
    </row>
    <row r="13" ht="18" customHeight="1" spans="1:7">
      <c r="A13" s="13" t="s">
        <v>87</v>
      </c>
      <c r="B13" s="13" t="s">
        <v>88</v>
      </c>
      <c r="C13" s="15">
        <v>196.173999</v>
      </c>
      <c r="D13" s="15">
        <v>196.173999</v>
      </c>
      <c r="E13" s="15">
        <v>196.173999</v>
      </c>
      <c r="F13" s="15"/>
      <c r="G13" s="15"/>
    </row>
    <row r="14" ht="18" customHeight="1" spans="1:7">
      <c r="A14" s="160" t="s">
        <v>89</v>
      </c>
      <c r="B14" s="160" t="s">
        <v>90</v>
      </c>
      <c r="C14" s="15">
        <v>196.173999</v>
      </c>
      <c r="D14" s="15">
        <v>196.173999</v>
      </c>
      <c r="E14" s="15">
        <v>196.173999</v>
      </c>
      <c r="F14" s="15"/>
      <c r="G14" s="15"/>
    </row>
    <row r="15" ht="18" customHeight="1" spans="1:7">
      <c r="A15" s="180" t="s">
        <v>91</v>
      </c>
      <c r="B15" s="180" t="s">
        <v>92</v>
      </c>
      <c r="C15" s="15">
        <v>4.32</v>
      </c>
      <c r="D15" s="15">
        <v>4.32</v>
      </c>
      <c r="E15" s="15">
        <v>4.32</v>
      </c>
      <c r="F15" s="15"/>
      <c r="G15" s="15"/>
    </row>
    <row r="16" ht="18" customHeight="1" spans="1:7">
      <c r="A16" s="180" t="s">
        <v>93</v>
      </c>
      <c r="B16" s="180" t="s">
        <v>94</v>
      </c>
      <c r="C16" s="15">
        <v>191.853999</v>
      </c>
      <c r="D16" s="15">
        <v>191.853999</v>
      </c>
      <c r="E16" s="15">
        <v>191.853999</v>
      </c>
      <c r="F16" s="15"/>
      <c r="G16" s="15"/>
    </row>
    <row r="17" ht="18" customHeight="1" spans="1:7">
      <c r="A17" s="13" t="s">
        <v>95</v>
      </c>
      <c r="B17" s="13" t="s">
        <v>96</v>
      </c>
      <c r="C17" s="15">
        <v>105.799473</v>
      </c>
      <c r="D17" s="15">
        <v>105.799473</v>
      </c>
      <c r="E17" s="15">
        <v>105.799473</v>
      </c>
      <c r="F17" s="15"/>
      <c r="G17" s="15"/>
    </row>
    <row r="18" ht="18" customHeight="1" spans="1:7">
      <c r="A18" s="160" t="s">
        <v>97</v>
      </c>
      <c r="B18" s="160" t="s">
        <v>98</v>
      </c>
      <c r="C18" s="15">
        <v>105.799473</v>
      </c>
      <c r="D18" s="15">
        <v>105.799473</v>
      </c>
      <c r="E18" s="15">
        <v>105.799473</v>
      </c>
      <c r="F18" s="15"/>
      <c r="G18" s="15"/>
    </row>
    <row r="19" ht="18" customHeight="1" spans="1:7">
      <c r="A19" s="180" t="s">
        <v>99</v>
      </c>
      <c r="B19" s="180" t="s">
        <v>100</v>
      </c>
      <c r="C19" s="15">
        <v>54.232502</v>
      </c>
      <c r="D19" s="15">
        <v>54.232502</v>
      </c>
      <c r="E19" s="15">
        <v>54.232502</v>
      </c>
      <c r="F19" s="15"/>
      <c r="G19" s="15"/>
    </row>
    <row r="20" ht="18" customHeight="1" spans="1:7">
      <c r="A20" s="180" t="s">
        <v>101</v>
      </c>
      <c r="B20" s="180" t="s">
        <v>102</v>
      </c>
      <c r="C20" s="15">
        <v>39.87684</v>
      </c>
      <c r="D20" s="15">
        <v>39.87684</v>
      </c>
      <c r="E20" s="15">
        <v>39.87684</v>
      </c>
      <c r="F20" s="15"/>
      <c r="G20" s="15"/>
    </row>
    <row r="21" ht="18" customHeight="1" spans="1:7">
      <c r="A21" s="180" t="s">
        <v>103</v>
      </c>
      <c r="B21" s="180" t="s">
        <v>104</v>
      </c>
      <c r="C21" s="15">
        <v>11.690131</v>
      </c>
      <c r="D21" s="15">
        <v>11.690131</v>
      </c>
      <c r="E21" s="15">
        <v>11.690131</v>
      </c>
      <c r="F21" s="15"/>
      <c r="G21" s="15"/>
    </row>
    <row r="22" ht="18" customHeight="1" spans="1:7">
      <c r="A22" s="13" t="s">
        <v>105</v>
      </c>
      <c r="B22" s="13" t="s">
        <v>106</v>
      </c>
      <c r="C22" s="15">
        <v>126.65442</v>
      </c>
      <c r="D22" s="15">
        <v>126.65442</v>
      </c>
      <c r="E22" s="15">
        <v>126.65442</v>
      </c>
      <c r="F22" s="15"/>
      <c r="G22" s="15"/>
    </row>
    <row r="23" ht="18" customHeight="1" spans="1:7">
      <c r="A23" s="160" t="s">
        <v>107</v>
      </c>
      <c r="B23" s="160" t="s">
        <v>108</v>
      </c>
      <c r="C23" s="15">
        <v>126.65442</v>
      </c>
      <c r="D23" s="15">
        <v>126.65442</v>
      </c>
      <c r="E23" s="15">
        <v>126.65442</v>
      </c>
      <c r="F23" s="15"/>
      <c r="G23" s="15"/>
    </row>
    <row r="24" ht="18" customHeight="1" spans="1:7">
      <c r="A24" s="180" t="s">
        <v>109</v>
      </c>
      <c r="B24" s="180" t="s">
        <v>110</v>
      </c>
      <c r="C24" s="15">
        <v>126.65442</v>
      </c>
      <c r="D24" s="15">
        <v>126.65442</v>
      </c>
      <c r="E24" s="15">
        <v>126.65442</v>
      </c>
      <c r="F24" s="15"/>
      <c r="G24" s="15"/>
    </row>
    <row r="25" ht="18" customHeight="1" spans="1:7">
      <c r="A25" s="13" t="s">
        <v>111</v>
      </c>
      <c r="B25" s="13" t="s">
        <v>112</v>
      </c>
      <c r="C25" s="15">
        <v>73.272</v>
      </c>
      <c r="D25" s="15">
        <v>73.272</v>
      </c>
      <c r="E25" s="15">
        <v>73.272</v>
      </c>
      <c r="F25" s="15"/>
      <c r="G25" s="15"/>
    </row>
    <row r="26" ht="18" customHeight="1" spans="1:7">
      <c r="A26" s="160" t="s">
        <v>113</v>
      </c>
      <c r="B26" s="160" t="s">
        <v>114</v>
      </c>
      <c r="C26" s="15">
        <v>73.272</v>
      </c>
      <c r="D26" s="15">
        <v>73.272</v>
      </c>
      <c r="E26" s="15">
        <v>73.272</v>
      </c>
      <c r="F26" s="15"/>
      <c r="G26" s="15"/>
    </row>
    <row r="27" ht="18" customHeight="1" spans="1:7">
      <c r="A27" s="180" t="s">
        <v>115</v>
      </c>
      <c r="B27" s="180" t="s">
        <v>80</v>
      </c>
      <c r="C27" s="15">
        <v>73.272</v>
      </c>
      <c r="D27" s="15">
        <v>73.272</v>
      </c>
      <c r="E27" s="15">
        <v>73.272</v>
      </c>
      <c r="F27" s="15"/>
      <c r="G27" s="15"/>
    </row>
    <row r="28" ht="18" customHeight="1" spans="1:7">
      <c r="A28" s="224" t="s">
        <v>116</v>
      </c>
      <c r="B28" s="225" t="s">
        <v>116</v>
      </c>
      <c r="C28" s="15">
        <v>4584.198582</v>
      </c>
      <c r="D28" s="15">
        <v>3241.508582</v>
      </c>
      <c r="E28" s="15">
        <v>3116.244232</v>
      </c>
      <c r="F28" s="15">
        <v>125.26435</v>
      </c>
      <c r="G28" s="15">
        <v>1342.69</v>
      </c>
    </row>
  </sheetData>
  <mergeCells count="7">
    <mergeCell ref="A2:G2"/>
    <mergeCell ref="A3:E3"/>
    <mergeCell ref="A4:B4"/>
    <mergeCell ref="D4:F4"/>
    <mergeCell ref="A28:B28"/>
    <mergeCell ref="C4:C5"/>
    <mergeCell ref="G4:G5"/>
  </mergeCells>
  <pageMargins left="0.7" right="0.7" top="0.75" bottom="0.75" header="0.3" footer="0.3"/>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34"/>
  <sheetViews>
    <sheetView showGridLines="0" showZeros="0" topLeftCell="A19" workbookViewId="0">
      <selection activeCell="E38" sqref="E38"/>
    </sheetView>
  </sheetViews>
  <sheetFormatPr defaultColWidth="9.13333333333333" defaultRowHeight="14.25" customHeight="1"/>
  <cols>
    <col min="1" max="1" width="5.88333333333333" customWidth="1"/>
    <col min="2" max="2" width="7.13333333333333" customWidth="1"/>
    <col min="3" max="3" width="44" customWidth="1"/>
    <col min="4" max="4" width="29.6333333333333" customWidth="1"/>
    <col min="5" max="13" width="19.3833333333333" customWidth="1"/>
    <col min="14" max="14" width="7.63333333333333" customWidth="1"/>
    <col min="15" max="15" width="6.25" customWidth="1"/>
    <col min="16" max="16" width="44" customWidth="1"/>
    <col min="17" max="17" width="21.75" customWidth="1"/>
    <col min="18" max="26" width="18.8833333333333" customWidth="1"/>
  </cols>
  <sheetData>
    <row r="1" ht="12" customHeight="1" spans="1:26">
      <c r="A1" s="195"/>
      <c r="D1" s="196"/>
      <c r="K1" s="196"/>
      <c r="L1" s="196"/>
      <c r="M1" s="196"/>
      <c r="Q1" s="196"/>
      <c r="W1" s="54"/>
      <c r="X1" s="54"/>
      <c r="Y1" s="54"/>
      <c r="Z1" s="53" t="s">
        <v>165</v>
      </c>
    </row>
    <row r="2" ht="39" customHeight="1" spans="1:26">
      <c r="A2" s="197" t="s">
        <v>166</v>
      </c>
      <c r="B2" s="197"/>
      <c r="C2" s="197"/>
      <c r="D2" s="197"/>
      <c r="E2" s="197"/>
      <c r="F2" s="197"/>
      <c r="G2" s="197"/>
      <c r="H2" s="197"/>
      <c r="I2" s="197"/>
      <c r="J2" s="197"/>
      <c r="K2" s="197"/>
      <c r="L2" s="197"/>
      <c r="M2" s="197"/>
      <c r="N2" s="197"/>
      <c r="O2" s="197"/>
      <c r="P2" s="197"/>
      <c r="Q2" s="197"/>
      <c r="R2" s="197"/>
      <c r="S2" s="197"/>
      <c r="T2" s="197"/>
      <c r="U2" s="197"/>
      <c r="V2" s="197"/>
      <c r="W2" s="197"/>
      <c r="X2" s="197"/>
      <c r="Y2" s="197"/>
      <c r="Z2" s="215"/>
    </row>
    <row r="3" ht="19.5" customHeight="1" spans="1:26">
      <c r="A3" s="21" t="str">
        <f>"单位名称："&amp;"曲靖市公安局经济技术开发区分局"</f>
        <v>单位名称：曲靖市公安局经济技术开发区分局</v>
      </c>
      <c r="D3" s="196"/>
      <c r="K3" s="196"/>
      <c r="L3" s="196"/>
      <c r="M3" s="196"/>
      <c r="Q3" s="196"/>
      <c r="W3" s="124"/>
      <c r="X3" s="124"/>
      <c r="Y3" s="124"/>
      <c r="Z3" s="124" t="s">
        <v>2</v>
      </c>
    </row>
    <row r="4" ht="19.5" customHeight="1" spans="1:26">
      <c r="A4" s="198" t="s">
        <v>4</v>
      </c>
      <c r="B4" s="198"/>
      <c r="C4" s="198"/>
      <c r="D4" s="198"/>
      <c r="E4" s="198"/>
      <c r="F4" s="198"/>
      <c r="G4" s="198"/>
      <c r="H4" s="198"/>
      <c r="I4" s="198"/>
      <c r="J4" s="198"/>
      <c r="K4" s="198"/>
      <c r="L4" s="198"/>
      <c r="M4" s="198"/>
      <c r="N4" s="198" t="s">
        <v>4</v>
      </c>
      <c r="O4" s="198"/>
      <c r="P4" s="198"/>
      <c r="Q4" s="198"/>
      <c r="R4" s="198"/>
      <c r="S4" s="198"/>
      <c r="T4" s="198"/>
      <c r="U4" s="198"/>
      <c r="V4" s="198"/>
      <c r="W4" s="198"/>
      <c r="X4" s="198"/>
      <c r="Y4" s="198"/>
      <c r="Z4" s="198"/>
    </row>
    <row r="5" ht="21.75" customHeight="1" spans="1:26">
      <c r="A5" s="199" t="s">
        <v>167</v>
      </c>
      <c r="B5" s="200"/>
      <c r="C5" s="199"/>
      <c r="D5" s="198" t="s">
        <v>46</v>
      </c>
      <c r="E5" s="198" t="s">
        <v>49</v>
      </c>
      <c r="F5" s="198"/>
      <c r="G5" s="198"/>
      <c r="H5" s="198" t="s">
        <v>50</v>
      </c>
      <c r="I5" s="198"/>
      <c r="J5" s="198"/>
      <c r="K5" s="198" t="s">
        <v>51</v>
      </c>
      <c r="L5" s="198"/>
      <c r="M5" s="198"/>
      <c r="N5" s="199" t="s">
        <v>168</v>
      </c>
      <c r="O5" s="200"/>
      <c r="P5" s="199"/>
      <c r="Q5" s="198" t="s">
        <v>46</v>
      </c>
      <c r="R5" s="212" t="s">
        <v>49</v>
      </c>
      <c r="S5" s="213"/>
      <c r="T5" s="214"/>
      <c r="U5" s="212" t="s">
        <v>50</v>
      </c>
      <c r="V5" s="213"/>
      <c r="W5" s="198"/>
      <c r="X5" s="198" t="s">
        <v>51</v>
      </c>
      <c r="Y5" s="198"/>
      <c r="Z5" s="214"/>
    </row>
    <row r="6" ht="17.25" customHeight="1" spans="1:26">
      <c r="A6" s="201" t="s">
        <v>169</v>
      </c>
      <c r="B6" s="201" t="s">
        <v>170</v>
      </c>
      <c r="C6" s="201" t="s">
        <v>65</v>
      </c>
      <c r="D6" s="198"/>
      <c r="E6" s="198" t="s">
        <v>48</v>
      </c>
      <c r="F6" s="198" t="s">
        <v>66</v>
      </c>
      <c r="G6" s="198" t="s">
        <v>67</v>
      </c>
      <c r="H6" s="198" t="s">
        <v>48</v>
      </c>
      <c r="I6" s="198" t="s">
        <v>66</v>
      </c>
      <c r="J6" s="198" t="s">
        <v>67</v>
      </c>
      <c r="K6" s="198" t="s">
        <v>48</v>
      </c>
      <c r="L6" s="198" t="s">
        <v>66</v>
      </c>
      <c r="M6" s="198" t="s">
        <v>67</v>
      </c>
      <c r="N6" s="201" t="s">
        <v>169</v>
      </c>
      <c r="O6" s="201" t="s">
        <v>170</v>
      </c>
      <c r="P6" s="201" t="s">
        <v>65</v>
      </c>
      <c r="Q6" s="198"/>
      <c r="R6" s="198" t="s">
        <v>48</v>
      </c>
      <c r="S6" s="198" t="s">
        <v>66</v>
      </c>
      <c r="T6" s="198" t="s">
        <v>67</v>
      </c>
      <c r="U6" s="198" t="s">
        <v>48</v>
      </c>
      <c r="V6" s="198" t="s">
        <v>66</v>
      </c>
      <c r="W6" s="198" t="s">
        <v>67</v>
      </c>
      <c r="X6" s="198" t="s">
        <v>48</v>
      </c>
      <c r="Y6" s="198" t="s">
        <v>66</v>
      </c>
      <c r="Z6" s="216" t="s">
        <v>67</v>
      </c>
    </row>
    <row r="7" customHeight="1" spans="1:26">
      <c r="A7" s="202" t="s">
        <v>159</v>
      </c>
      <c r="B7" s="202" t="s">
        <v>160</v>
      </c>
      <c r="C7" s="202" t="s">
        <v>161</v>
      </c>
      <c r="D7" s="202" t="s">
        <v>162</v>
      </c>
      <c r="E7" s="203" t="s">
        <v>163</v>
      </c>
      <c r="F7" s="203" t="s">
        <v>164</v>
      </c>
      <c r="G7" s="203" t="s">
        <v>171</v>
      </c>
      <c r="H7" s="203" t="s">
        <v>172</v>
      </c>
      <c r="I7" s="203" t="s">
        <v>173</v>
      </c>
      <c r="J7" s="203" t="s">
        <v>174</v>
      </c>
      <c r="K7" s="203" t="s">
        <v>175</v>
      </c>
      <c r="L7" s="203" t="s">
        <v>176</v>
      </c>
      <c r="M7" s="203" t="s">
        <v>177</v>
      </c>
      <c r="N7" s="203" t="s">
        <v>178</v>
      </c>
      <c r="O7" s="203" t="s">
        <v>179</v>
      </c>
      <c r="P7" s="203" t="s">
        <v>180</v>
      </c>
      <c r="Q7" s="203" t="s">
        <v>181</v>
      </c>
      <c r="R7" s="203" t="s">
        <v>182</v>
      </c>
      <c r="S7" s="203" t="s">
        <v>183</v>
      </c>
      <c r="T7" s="203" t="s">
        <v>184</v>
      </c>
      <c r="U7" s="203" t="s">
        <v>185</v>
      </c>
      <c r="V7" s="203" t="s">
        <v>186</v>
      </c>
      <c r="W7" s="203" t="s">
        <v>187</v>
      </c>
      <c r="X7" s="203" t="s">
        <v>188</v>
      </c>
      <c r="Y7" s="217">
        <v>25</v>
      </c>
      <c r="Z7" s="218">
        <v>26</v>
      </c>
    </row>
    <row r="8" ht="17.25" customHeight="1" spans="1:26">
      <c r="A8" s="204" t="s">
        <v>189</v>
      </c>
      <c r="B8" s="204"/>
      <c r="C8" s="204" t="s">
        <v>190</v>
      </c>
      <c r="D8" s="15">
        <v>3111.924232</v>
      </c>
      <c r="E8" s="15">
        <v>3111.924232</v>
      </c>
      <c r="F8" s="15">
        <v>3111.924232</v>
      </c>
      <c r="G8" s="15"/>
      <c r="H8" s="15"/>
      <c r="I8" s="15"/>
      <c r="J8" s="15"/>
      <c r="K8" s="15"/>
      <c r="L8" s="15"/>
      <c r="M8" s="15"/>
      <c r="N8" s="13" t="s">
        <v>191</v>
      </c>
      <c r="O8" s="13"/>
      <c r="P8" s="209" t="s">
        <v>192</v>
      </c>
      <c r="Q8" s="15">
        <v>3111.924232</v>
      </c>
      <c r="R8" s="15">
        <v>3111.924232</v>
      </c>
      <c r="S8" s="15">
        <v>3111.924232</v>
      </c>
      <c r="T8" s="15"/>
      <c r="U8" s="15"/>
      <c r="V8" s="15"/>
      <c r="W8" s="15"/>
      <c r="X8" s="15"/>
      <c r="Y8" s="15"/>
      <c r="Z8" s="15"/>
    </row>
    <row r="9" ht="17.25" customHeight="1" spans="1:26">
      <c r="A9" s="205"/>
      <c r="B9" s="205" t="s">
        <v>193</v>
      </c>
      <c r="C9" s="205" t="s">
        <v>194</v>
      </c>
      <c r="D9" s="15">
        <v>1237.3387</v>
      </c>
      <c r="E9" s="15">
        <v>1237.3387</v>
      </c>
      <c r="F9" s="15">
        <v>1237.3387</v>
      </c>
      <c r="G9" s="15"/>
      <c r="H9" s="15"/>
      <c r="I9" s="15"/>
      <c r="J9" s="15"/>
      <c r="K9" s="15"/>
      <c r="L9" s="15"/>
      <c r="M9" s="15"/>
      <c r="N9" s="160"/>
      <c r="O9" s="160" t="s">
        <v>193</v>
      </c>
      <c r="P9" s="210" t="s">
        <v>195</v>
      </c>
      <c r="Q9" s="15">
        <v>367.7124</v>
      </c>
      <c r="R9" s="15">
        <v>367.7124</v>
      </c>
      <c r="S9" s="15">
        <v>367.7124</v>
      </c>
      <c r="T9" s="15"/>
      <c r="U9" s="15"/>
      <c r="V9" s="15"/>
      <c r="W9" s="15"/>
      <c r="X9" s="15"/>
      <c r="Y9" s="15"/>
      <c r="Z9" s="15"/>
    </row>
    <row r="10" ht="17.25" customHeight="1" spans="1:26">
      <c r="A10" s="205"/>
      <c r="B10" s="205" t="s">
        <v>196</v>
      </c>
      <c r="C10" s="205" t="s">
        <v>197</v>
      </c>
      <c r="D10" s="15">
        <v>297.653472</v>
      </c>
      <c r="E10" s="15">
        <v>297.653472</v>
      </c>
      <c r="F10" s="15">
        <v>297.653472</v>
      </c>
      <c r="G10" s="15"/>
      <c r="H10" s="15"/>
      <c r="I10" s="15"/>
      <c r="J10" s="15"/>
      <c r="K10" s="15"/>
      <c r="L10" s="15"/>
      <c r="M10" s="15"/>
      <c r="N10" s="160"/>
      <c r="O10" s="160" t="s">
        <v>196</v>
      </c>
      <c r="P10" s="210" t="s">
        <v>198</v>
      </c>
      <c r="Q10" s="15">
        <v>838.9836</v>
      </c>
      <c r="R10" s="15">
        <v>838.9836</v>
      </c>
      <c r="S10" s="15">
        <v>838.9836</v>
      </c>
      <c r="T10" s="15"/>
      <c r="U10" s="15"/>
      <c r="V10" s="15"/>
      <c r="W10" s="15"/>
      <c r="X10" s="15"/>
      <c r="Y10" s="15"/>
      <c r="Z10" s="15"/>
    </row>
    <row r="11" ht="17.25" customHeight="1" spans="1:26">
      <c r="A11" s="205"/>
      <c r="B11" s="205" t="s">
        <v>199</v>
      </c>
      <c r="C11" s="205" t="s">
        <v>110</v>
      </c>
      <c r="D11" s="15">
        <v>126.65442</v>
      </c>
      <c r="E11" s="15">
        <v>126.65442</v>
      </c>
      <c r="F11" s="15">
        <v>126.65442</v>
      </c>
      <c r="G11" s="15"/>
      <c r="H11" s="15"/>
      <c r="I11" s="15"/>
      <c r="J11" s="15"/>
      <c r="K11" s="15"/>
      <c r="L11" s="15"/>
      <c r="M11" s="15"/>
      <c r="N11" s="160"/>
      <c r="O11" s="160" t="s">
        <v>199</v>
      </c>
      <c r="P11" s="210" t="s">
        <v>200</v>
      </c>
      <c r="Q11" s="15">
        <v>30.6427</v>
      </c>
      <c r="R11" s="15">
        <v>30.6427</v>
      </c>
      <c r="S11" s="15">
        <v>30.6427</v>
      </c>
      <c r="T11" s="15"/>
      <c r="U11" s="15"/>
      <c r="V11" s="15"/>
      <c r="W11" s="15"/>
      <c r="X11" s="15"/>
      <c r="Y11" s="15"/>
      <c r="Z11" s="15"/>
    </row>
    <row r="12" ht="17.25" customHeight="1" spans="1:26">
      <c r="A12" s="205"/>
      <c r="B12" s="205" t="s">
        <v>201</v>
      </c>
      <c r="C12" s="205" t="s">
        <v>202</v>
      </c>
      <c r="D12" s="15">
        <v>1450.27764</v>
      </c>
      <c r="E12" s="15">
        <v>1450.27764</v>
      </c>
      <c r="F12" s="15">
        <v>1450.27764</v>
      </c>
      <c r="G12" s="15"/>
      <c r="H12" s="15"/>
      <c r="I12" s="15"/>
      <c r="J12" s="15"/>
      <c r="K12" s="15"/>
      <c r="L12" s="15"/>
      <c r="M12" s="15"/>
      <c r="N12" s="160"/>
      <c r="O12" s="160" t="s">
        <v>203</v>
      </c>
      <c r="P12" s="210" t="s">
        <v>204</v>
      </c>
      <c r="Q12" s="15">
        <v>32.470008</v>
      </c>
      <c r="R12" s="15">
        <v>32.470008</v>
      </c>
      <c r="S12" s="15">
        <v>32.470008</v>
      </c>
      <c r="T12" s="15"/>
      <c r="U12" s="15"/>
      <c r="V12" s="15"/>
      <c r="W12" s="15"/>
      <c r="X12" s="15"/>
      <c r="Y12" s="15"/>
      <c r="Z12" s="15"/>
    </row>
    <row r="13" ht="17.25" customHeight="1" spans="1:26">
      <c r="A13" s="204" t="s">
        <v>205</v>
      </c>
      <c r="B13" s="204"/>
      <c r="C13" s="204" t="s">
        <v>206</v>
      </c>
      <c r="D13" s="15">
        <v>847.95435</v>
      </c>
      <c r="E13" s="15">
        <v>847.95435</v>
      </c>
      <c r="F13" s="15">
        <v>125.26435</v>
      </c>
      <c r="G13" s="15">
        <v>722.69</v>
      </c>
      <c r="H13" s="15"/>
      <c r="I13" s="15"/>
      <c r="J13" s="15"/>
      <c r="K13" s="15"/>
      <c r="L13" s="15"/>
      <c r="M13" s="15"/>
      <c r="N13" s="160"/>
      <c r="O13" s="160" t="s">
        <v>207</v>
      </c>
      <c r="P13" s="210" t="s">
        <v>208</v>
      </c>
      <c r="Q13" s="15"/>
      <c r="R13" s="15"/>
      <c r="S13" s="15"/>
      <c r="T13" s="15"/>
      <c r="U13" s="15"/>
      <c r="V13" s="15"/>
      <c r="W13" s="15"/>
      <c r="X13" s="15"/>
      <c r="Y13" s="15"/>
      <c r="Z13" s="15"/>
    </row>
    <row r="14" ht="17.25" customHeight="1" spans="1:26">
      <c r="A14" s="205"/>
      <c r="B14" s="205" t="s">
        <v>193</v>
      </c>
      <c r="C14" s="205" t="s">
        <v>209</v>
      </c>
      <c r="D14" s="15">
        <v>761.42435</v>
      </c>
      <c r="E14" s="15">
        <v>761.42435</v>
      </c>
      <c r="F14" s="15">
        <v>124.26435</v>
      </c>
      <c r="G14" s="15">
        <v>637.16</v>
      </c>
      <c r="H14" s="15"/>
      <c r="I14" s="15"/>
      <c r="J14" s="15"/>
      <c r="K14" s="15"/>
      <c r="L14" s="15"/>
      <c r="M14" s="15"/>
      <c r="N14" s="160"/>
      <c r="O14" s="160" t="s">
        <v>210</v>
      </c>
      <c r="P14" s="210" t="s">
        <v>211</v>
      </c>
      <c r="Q14" s="15">
        <v>191.853999</v>
      </c>
      <c r="R14" s="15">
        <v>191.853999</v>
      </c>
      <c r="S14" s="15">
        <v>191.853999</v>
      </c>
      <c r="T14" s="15"/>
      <c r="U14" s="15"/>
      <c r="V14" s="15"/>
      <c r="W14" s="15"/>
      <c r="X14" s="15"/>
      <c r="Y14" s="15"/>
      <c r="Z14" s="15"/>
    </row>
    <row r="15" ht="17.25" customHeight="1" spans="1:26">
      <c r="A15" s="205"/>
      <c r="B15" s="205" t="s">
        <v>212</v>
      </c>
      <c r="C15" s="205" t="s">
        <v>213</v>
      </c>
      <c r="D15" s="15">
        <v>50</v>
      </c>
      <c r="E15" s="15">
        <v>50</v>
      </c>
      <c r="F15" s="15"/>
      <c r="G15" s="15">
        <v>50</v>
      </c>
      <c r="H15" s="15"/>
      <c r="I15" s="15"/>
      <c r="J15" s="15"/>
      <c r="K15" s="15"/>
      <c r="L15" s="15"/>
      <c r="M15" s="15"/>
      <c r="N15" s="160"/>
      <c r="O15" s="160" t="s">
        <v>174</v>
      </c>
      <c r="P15" s="210" t="s">
        <v>214</v>
      </c>
      <c r="Q15" s="15">
        <v>54.232502</v>
      </c>
      <c r="R15" s="15">
        <v>54.232502</v>
      </c>
      <c r="S15" s="15">
        <v>54.232502</v>
      </c>
      <c r="T15" s="15"/>
      <c r="U15" s="15"/>
      <c r="V15" s="15"/>
      <c r="W15" s="15"/>
      <c r="X15" s="15"/>
      <c r="Y15" s="15"/>
      <c r="Z15" s="15"/>
    </row>
    <row r="16" ht="17.25" customHeight="1" spans="1:26">
      <c r="A16" s="205"/>
      <c r="B16" s="205" t="s">
        <v>203</v>
      </c>
      <c r="C16" s="205" t="s">
        <v>215</v>
      </c>
      <c r="D16" s="15">
        <v>1</v>
      </c>
      <c r="E16" s="15">
        <v>1</v>
      </c>
      <c r="F16" s="15">
        <v>1</v>
      </c>
      <c r="G16" s="15"/>
      <c r="H16" s="15"/>
      <c r="I16" s="15"/>
      <c r="J16" s="15"/>
      <c r="K16" s="15"/>
      <c r="L16" s="15"/>
      <c r="M16" s="15"/>
      <c r="N16" s="160"/>
      <c r="O16" s="160" t="s">
        <v>175</v>
      </c>
      <c r="P16" s="210" t="s">
        <v>216</v>
      </c>
      <c r="Q16" s="15">
        <v>39.87684</v>
      </c>
      <c r="R16" s="15">
        <v>39.87684</v>
      </c>
      <c r="S16" s="15">
        <v>39.87684</v>
      </c>
      <c r="T16" s="15"/>
      <c r="U16" s="15"/>
      <c r="V16" s="15"/>
      <c r="W16" s="15"/>
      <c r="X16" s="15"/>
      <c r="Y16" s="15"/>
      <c r="Z16" s="15"/>
    </row>
    <row r="17" ht="17.25" customHeight="1" spans="1:26">
      <c r="A17" s="205"/>
      <c r="B17" s="205" t="s">
        <v>217</v>
      </c>
      <c r="C17" s="205" t="s">
        <v>218</v>
      </c>
      <c r="D17" s="15">
        <v>35.53</v>
      </c>
      <c r="E17" s="15">
        <v>35.53</v>
      </c>
      <c r="F17" s="15"/>
      <c r="G17" s="15">
        <v>35.53</v>
      </c>
      <c r="H17" s="15"/>
      <c r="I17" s="15"/>
      <c r="J17" s="15"/>
      <c r="K17" s="15"/>
      <c r="L17" s="15"/>
      <c r="M17" s="15"/>
      <c r="N17" s="160"/>
      <c r="O17" s="160" t="s">
        <v>176</v>
      </c>
      <c r="P17" s="210" t="s">
        <v>219</v>
      </c>
      <c r="Q17" s="15">
        <v>11.690131</v>
      </c>
      <c r="R17" s="15">
        <v>11.690131</v>
      </c>
      <c r="S17" s="15">
        <v>11.690131</v>
      </c>
      <c r="T17" s="15"/>
      <c r="U17" s="15"/>
      <c r="V17" s="15"/>
      <c r="W17" s="15"/>
      <c r="X17" s="15"/>
      <c r="Y17" s="15"/>
      <c r="Z17" s="15"/>
    </row>
    <row r="18" ht="17.25" customHeight="1" spans="1:26">
      <c r="A18" s="204" t="s">
        <v>220</v>
      </c>
      <c r="B18" s="204"/>
      <c r="C18" s="204" t="s">
        <v>221</v>
      </c>
      <c r="D18" s="15">
        <v>600</v>
      </c>
      <c r="E18" s="15">
        <v>600</v>
      </c>
      <c r="F18" s="15"/>
      <c r="G18" s="15">
        <v>600</v>
      </c>
      <c r="H18" s="15"/>
      <c r="I18" s="15"/>
      <c r="J18" s="15"/>
      <c r="K18" s="15"/>
      <c r="L18" s="15"/>
      <c r="M18" s="15"/>
      <c r="N18" s="160"/>
      <c r="O18" s="160" t="s">
        <v>177</v>
      </c>
      <c r="P18" s="210" t="s">
        <v>110</v>
      </c>
      <c r="Q18" s="15">
        <v>126.65442</v>
      </c>
      <c r="R18" s="15">
        <v>126.65442</v>
      </c>
      <c r="S18" s="15">
        <v>126.65442</v>
      </c>
      <c r="T18" s="15"/>
      <c r="U18" s="15"/>
      <c r="V18" s="15"/>
      <c r="W18" s="15"/>
      <c r="X18" s="15"/>
      <c r="Y18" s="15"/>
      <c r="Z18" s="15"/>
    </row>
    <row r="19" ht="17.25" customHeight="1" spans="1:26">
      <c r="A19" s="205"/>
      <c r="B19" s="205" t="s">
        <v>196</v>
      </c>
      <c r="C19" s="205" t="s">
        <v>222</v>
      </c>
      <c r="D19" s="15">
        <v>600</v>
      </c>
      <c r="E19" s="15">
        <v>600</v>
      </c>
      <c r="F19" s="15"/>
      <c r="G19" s="15">
        <v>600</v>
      </c>
      <c r="H19" s="15"/>
      <c r="I19" s="15"/>
      <c r="J19" s="15"/>
      <c r="K19" s="15"/>
      <c r="L19" s="15"/>
      <c r="M19" s="15"/>
      <c r="N19" s="160"/>
      <c r="O19" s="160" t="s">
        <v>201</v>
      </c>
      <c r="P19" s="210" t="s">
        <v>202</v>
      </c>
      <c r="Q19" s="15">
        <v>1417.807632</v>
      </c>
      <c r="R19" s="15">
        <v>1417.807632</v>
      </c>
      <c r="S19" s="15">
        <v>1417.807632</v>
      </c>
      <c r="T19" s="15"/>
      <c r="U19" s="15"/>
      <c r="V19" s="15"/>
      <c r="W19" s="15"/>
      <c r="X19" s="15"/>
      <c r="Y19" s="15"/>
      <c r="Z19" s="15"/>
    </row>
    <row r="20" ht="17.25" customHeight="1" spans="1:26">
      <c r="A20" s="204" t="s">
        <v>223</v>
      </c>
      <c r="B20" s="204"/>
      <c r="C20" s="204" t="s">
        <v>224</v>
      </c>
      <c r="D20" s="15"/>
      <c r="E20" s="15"/>
      <c r="F20" s="15"/>
      <c r="G20" s="15"/>
      <c r="H20" s="15"/>
      <c r="I20" s="15"/>
      <c r="J20" s="15"/>
      <c r="K20" s="15"/>
      <c r="L20" s="15"/>
      <c r="M20" s="15"/>
      <c r="N20" s="13" t="s">
        <v>225</v>
      </c>
      <c r="O20" s="13"/>
      <c r="P20" s="209" t="s">
        <v>226</v>
      </c>
      <c r="Q20" s="15">
        <v>847.95435</v>
      </c>
      <c r="R20" s="15">
        <v>847.95435</v>
      </c>
      <c r="S20" s="15">
        <v>125.26435</v>
      </c>
      <c r="T20" s="15">
        <v>722.69</v>
      </c>
      <c r="U20" s="15"/>
      <c r="V20" s="15"/>
      <c r="W20" s="15"/>
      <c r="X20" s="15"/>
      <c r="Y20" s="15"/>
      <c r="Z20" s="15"/>
    </row>
    <row r="21" ht="17.25" customHeight="1" spans="1:26">
      <c r="A21" s="205"/>
      <c r="B21" s="205" t="s">
        <v>193</v>
      </c>
      <c r="C21" s="205" t="s">
        <v>192</v>
      </c>
      <c r="D21" s="15"/>
      <c r="E21" s="15"/>
      <c r="F21" s="15"/>
      <c r="G21" s="15"/>
      <c r="H21" s="15"/>
      <c r="I21" s="15"/>
      <c r="J21" s="15"/>
      <c r="K21" s="15"/>
      <c r="L21" s="15"/>
      <c r="M21" s="15"/>
      <c r="N21" s="160"/>
      <c r="O21" s="160" t="s">
        <v>193</v>
      </c>
      <c r="P21" s="210" t="s">
        <v>227</v>
      </c>
      <c r="Q21" s="15">
        <v>287</v>
      </c>
      <c r="R21" s="15">
        <v>287</v>
      </c>
      <c r="S21" s="15"/>
      <c r="T21" s="15">
        <v>287</v>
      </c>
      <c r="U21" s="15"/>
      <c r="V21" s="15"/>
      <c r="W21" s="15"/>
      <c r="X21" s="15"/>
      <c r="Y21" s="15"/>
      <c r="Z21" s="15"/>
    </row>
    <row r="22" ht="17.25" customHeight="1" spans="1:26">
      <c r="A22" s="204" t="s">
        <v>228</v>
      </c>
      <c r="B22" s="204"/>
      <c r="C22" s="204" t="s">
        <v>229</v>
      </c>
      <c r="D22" s="15">
        <v>24.32</v>
      </c>
      <c r="E22" s="15">
        <v>24.32</v>
      </c>
      <c r="F22" s="15">
        <v>4.32</v>
      </c>
      <c r="G22" s="15">
        <v>20</v>
      </c>
      <c r="H22" s="15"/>
      <c r="I22" s="15"/>
      <c r="J22" s="15"/>
      <c r="K22" s="15"/>
      <c r="L22" s="15"/>
      <c r="M22" s="15"/>
      <c r="N22" s="160"/>
      <c r="O22" s="160" t="s">
        <v>177</v>
      </c>
      <c r="P22" s="210" t="s">
        <v>218</v>
      </c>
      <c r="Q22" s="15">
        <v>35.53</v>
      </c>
      <c r="R22" s="15">
        <v>35.53</v>
      </c>
      <c r="S22" s="15"/>
      <c r="T22" s="15">
        <v>35.53</v>
      </c>
      <c r="U22" s="15"/>
      <c r="V22" s="15"/>
      <c r="W22" s="15"/>
      <c r="X22" s="15"/>
      <c r="Y22" s="15"/>
      <c r="Z22" s="15"/>
    </row>
    <row r="23" ht="17.25" customHeight="1" spans="1:26">
      <c r="A23" s="205"/>
      <c r="B23" s="205" t="s">
        <v>193</v>
      </c>
      <c r="C23" s="205" t="s">
        <v>230</v>
      </c>
      <c r="D23" s="15">
        <v>20</v>
      </c>
      <c r="E23" s="15">
        <v>20</v>
      </c>
      <c r="F23" s="15"/>
      <c r="G23" s="15">
        <v>20</v>
      </c>
      <c r="H23" s="15"/>
      <c r="I23" s="15"/>
      <c r="J23" s="15"/>
      <c r="K23" s="15"/>
      <c r="L23" s="15"/>
      <c r="M23" s="15"/>
      <c r="N23" s="160"/>
      <c r="O23" s="160" t="s">
        <v>178</v>
      </c>
      <c r="P23" s="210" t="s">
        <v>231</v>
      </c>
      <c r="Q23" s="15">
        <v>350.16</v>
      </c>
      <c r="R23" s="15">
        <v>350.16</v>
      </c>
      <c r="S23" s="15"/>
      <c r="T23" s="15">
        <v>350.16</v>
      </c>
      <c r="U23" s="15"/>
      <c r="V23" s="15"/>
      <c r="W23" s="15"/>
      <c r="X23" s="15"/>
      <c r="Y23" s="15"/>
      <c r="Z23" s="15"/>
    </row>
    <row r="24" ht="17.25" customHeight="1" spans="1:26">
      <c r="A24" s="205"/>
      <c r="B24" s="205" t="s">
        <v>212</v>
      </c>
      <c r="C24" s="205" t="s">
        <v>232</v>
      </c>
      <c r="D24" s="15">
        <v>4.32</v>
      </c>
      <c r="E24" s="15">
        <v>4.32</v>
      </c>
      <c r="F24" s="15">
        <v>4.32</v>
      </c>
      <c r="G24" s="15"/>
      <c r="H24" s="15"/>
      <c r="I24" s="15"/>
      <c r="J24" s="15"/>
      <c r="K24" s="15"/>
      <c r="L24" s="15"/>
      <c r="M24" s="15"/>
      <c r="N24" s="160"/>
      <c r="O24" s="160" t="s">
        <v>181</v>
      </c>
      <c r="P24" s="210" t="s">
        <v>215</v>
      </c>
      <c r="Q24" s="15">
        <v>1</v>
      </c>
      <c r="R24" s="15">
        <v>1</v>
      </c>
      <c r="S24" s="15">
        <v>1</v>
      </c>
      <c r="T24" s="15"/>
      <c r="U24" s="15"/>
      <c r="V24" s="15"/>
      <c r="W24" s="15"/>
      <c r="X24" s="15"/>
      <c r="Y24" s="15"/>
      <c r="Z24" s="15"/>
    </row>
    <row r="25" ht="17.25" customHeight="1" spans="1:26">
      <c r="A25" s="13"/>
      <c r="B25" s="13"/>
      <c r="C25" s="13"/>
      <c r="D25" s="13"/>
      <c r="E25" s="13"/>
      <c r="F25" s="13"/>
      <c r="G25" s="13"/>
      <c r="H25" s="13"/>
      <c r="I25" s="13"/>
      <c r="J25" s="13"/>
      <c r="K25" s="13"/>
      <c r="L25" s="13"/>
      <c r="M25" s="13"/>
      <c r="N25" s="160"/>
      <c r="O25" s="160" t="s">
        <v>233</v>
      </c>
      <c r="P25" s="210" t="s">
        <v>213</v>
      </c>
      <c r="Q25" s="15">
        <v>50</v>
      </c>
      <c r="R25" s="15">
        <v>50</v>
      </c>
      <c r="S25" s="15"/>
      <c r="T25" s="15">
        <v>50</v>
      </c>
      <c r="U25" s="15"/>
      <c r="V25" s="15"/>
      <c r="W25" s="15"/>
      <c r="X25" s="15"/>
      <c r="Y25" s="15"/>
      <c r="Z25" s="15"/>
    </row>
    <row r="26" ht="17.25" customHeight="1" spans="1:26">
      <c r="A26" s="13"/>
      <c r="B26" s="13"/>
      <c r="C26" s="13"/>
      <c r="D26" s="13"/>
      <c r="E26" s="13"/>
      <c r="F26" s="13"/>
      <c r="G26" s="13"/>
      <c r="H26" s="13"/>
      <c r="I26" s="13"/>
      <c r="J26" s="13"/>
      <c r="K26" s="13"/>
      <c r="L26" s="13"/>
      <c r="M26" s="13"/>
      <c r="N26" s="160"/>
      <c r="O26" s="160" t="s">
        <v>234</v>
      </c>
      <c r="P26" s="210" t="s">
        <v>235</v>
      </c>
      <c r="Q26" s="15">
        <v>22.6686</v>
      </c>
      <c r="R26" s="15">
        <v>22.6686</v>
      </c>
      <c r="S26" s="15">
        <v>22.6686</v>
      </c>
      <c r="T26" s="15"/>
      <c r="U26" s="15"/>
      <c r="V26" s="15"/>
      <c r="W26" s="15"/>
      <c r="X26" s="15"/>
      <c r="Y26" s="15"/>
      <c r="Z26" s="15"/>
    </row>
    <row r="27" ht="17.25" customHeight="1" spans="1:26">
      <c r="A27" s="13"/>
      <c r="B27" s="13"/>
      <c r="C27" s="13"/>
      <c r="D27" s="13"/>
      <c r="E27" s="13"/>
      <c r="F27" s="13"/>
      <c r="G27" s="13"/>
      <c r="H27" s="13"/>
      <c r="I27" s="13"/>
      <c r="J27" s="13"/>
      <c r="K27" s="13"/>
      <c r="L27" s="13"/>
      <c r="M27" s="13"/>
      <c r="N27" s="160"/>
      <c r="O27" s="160" t="s">
        <v>236</v>
      </c>
      <c r="P27" s="210" t="s">
        <v>237</v>
      </c>
      <c r="Q27" s="15">
        <v>28.33575</v>
      </c>
      <c r="R27" s="15">
        <v>28.33575</v>
      </c>
      <c r="S27" s="15">
        <v>28.33575</v>
      </c>
      <c r="T27" s="15"/>
      <c r="U27" s="15"/>
      <c r="V27" s="15"/>
      <c r="W27" s="15"/>
      <c r="X27" s="15"/>
      <c r="Y27" s="15"/>
      <c r="Z27" s="15"/>
    </row>
    <row r="28" ht="17.25" customHeight="1" spans="1:26">
      <c r="A28" s="13"/>
      <c r="B28" s="13"/>
      <c r="C28" s="13"/>
      <c r="D28" s="13"/>
      <c r="E28" s="13"/>
      <c r="F28" s="13"/>
      <c r="G28" s="13"/>
      <c r="H28" s="13"/>
      <c r="I28" s="13"/>
      <c r="J28" s="13"/>
      <c r="K28" s="13"/>
      <c r="L28" s="13"/>
      <c r="M28" s="13"/>
      <c r="N28" s="160"/>
      <c r="O28" s="160" t="s">
        <v>238</v>
      </c>
      <c r="P28" s="210" t="s">
        <v>239</v>
      </c>
      <c r="Q28" s="15">
        <v>73.26</v>
      </c>
      <c r="R28" s="15">
        <v>73.26</v>
      </c>
      <c r="S28" s="15">
        <v>73.26</v>
      </c>
      <c r="T28" s="15"/>
      <c r="U28" s="15"/>
      <c r="V28" s="15"/>
      <c r="W28" s="15"/>
      <c r="X28" s="15"/>
      <c r="Y28" s="15"/>
      <c r="Z28" s="15"/>
    </row>
    <row r="29" ht="17.25" customHeight="1" spans="1:26">
      <c r="A29" s="13"/>
      <c r="B29" s="13"/>
      <c r="C29" s="13"/>
      <c r="D29" s="13"/>
      <c r="E29" s="13"/>
      <c r="F29" s="13"/>
      <c r="G29" s="13"/>
      <c r="H29" s="13"/>
      <c r="I29" s="13"/>
      <c r="J29" s="13"/>
      <c r="K29" s="13"/>
      <c r="L29" s="13"/>
      <c r="M29" s="13"/>
      <c r="N29" s="13" t="s">
        <v>240</v>
      </c>
      <c r="O29" s="13"/>
      <c r="P29" s="209" t="s">
        <v>229</v>
      </c>
      <c r="Q29" s="15">
        <v>24.32</v>
      </c>
      <c r="R29" s="15">
        <v>24.32</v>
      </c>
      <c r="S29" s="15">
        <v>4.32</v>
      </c>
      <c r="T29" s="15">
        <v>20</v>
      </c>
      <c r="U29" s="15"/>
      <c r="V29" s="15"/>
      <c r="W29" s="15"/>
      <c r="X29" s="15"/>
      <c r="Y29" s="15"/>
      <c r="Z29" s="15"/>
    </row>
    <row r="30" ht="17.25" customHeight="1" spans="1:26">
      <c r="A30" s="13"/>
      <c r="B30" s="13"/>
      <c r="C30" s="13"/>
      <c r="D30" s="13"/>
      <c r="E30" s="13"/>
      <c r="F30" s="13"/>
      <c r="G30" s="13"/>
      <c r="H30" s="13"/>
      <c r="I30" s="13"/>
      <c r="J30" s="13"/>
      <c r="K30" s="13"/>
      <c r="L30" s="13"/>
      <c r="M30" s="13"/>
      <c r="N30" s="160"/>
      <c r="O30" s="160" t="s">
        <v>196</v>
      </c>
      <c r="P30" s="210" t="s">
        <v>241</v>
      </c>
      <c r="Q30" s="15">
        <v>4.32</v>
      </c>
      <c r="R30" s="15">
        <v>4.32</v>
      </c>
      <c r="S30" s="15">
        <v>4.32</v>
      </c>
      <c r="T30" s="15"/>
      <c r="U30" s="15"/>
      <c r="V30" s="15"/>
      <c r="W30" s="15"/>
      <c r="X30" s="15"/>
      <c r="Y30" s="15"/>
      <c r="Z30" s="15"/>
    </row>
    <row r="31" ht="17.25" customHeight="1" spans="1:26">
      <c r="A31" s="13"/>
      <c r="B31" s="13"/>
      <c r="C31" s="13"/>
      <c r="D31" s="13"/>
      <c r="E31" s="13"/>
      <c r="F31" s="13"/>
      <c r="G31" s="13"/>
      <c r="H31" s="13"/>
      <c r="I31" s="13"/>
      <c r="J31" s="13"/>
      <c r="K31" s="13"/>
      <c r="L31" s="13"/>
      <c r="M31" s="13"/>
      <c r="N31" s="160"/>
      <c r="O31" s="160" t="s">
        <v>212</v>
      </c>
      <c r="P31" s="210" t="s">
        <v>242</v>
      </c>
      <c r="Q31" s="15">
        <v>20</v>
      </c>
      <c r="R31" s="15">
        <v>20</v>
      </c>
      <c r="S31" s="15"/>
      <c r="T31" s="15">
        <v>20</v>
      </c>
      <c r="U31" s="15"/>
      <c r="V31" s="15"/>
      <c r="W31" s="15"/>
      <c r="X31" s="15"/>
      <c r="Y31" s="15"/>
      <c r="Z31" s="15"/>
    </row>
    <row r="32" ht="17.25" customHeight="1" spans="1:26">
      <c r="A32" s="13"/>
      <c r="B32" s="13"/>
      <c r="C32" s="13"/>
      <c r="D32" s="13"/>
      <c r="E32" s="13"/>
      <c r="F32" s="13"/>
      <c r="G32" s="13"/>
      <c r="H32" s="13"/>
      <c r="I32" s="13"/>
      <c r="J32" s="13"/>
      <c r="K32" s="13"/>
      <c r="L32" s="13"/>
      <c r="M32" s="13"/>
      <c r="N32" s="13" t="s">
        <v>243</v>
      </c>
      <c r="O32" s="13"/>
      <c r="P32" s="209" t="s">
        <v>244</v>
      </c>
      <c r="Q32" s="15">
        <v>600</v>
      </c>
      <c r="R32" s="15">
        <v>600</v>
      </c>
      <c r="S32" s="15"/>
      <c r="T32" s="15">
        <v>600</v>
      </c>
      <c r="U32" s="15"/>
      <c r="V32" s="15"/>
      <c r="W32" s="15"/>
      <c r="X32" s="15"/>
      <c r="Y32" s="15"/>
      <c r="Z32" s="15"/>
    </row>
    <row r="33" ht="17.25" customHeight="1" spans="1:26">
      <c r="A33" s="13"/>
      <c r="B33" s="13"/>
      <c r="C33" s="13"/>
      <c r="D33" s="13"/>
      <c r="E33" s="13"/>
      <c r="F33" s="13"/>
      <c r="G33" s="13"/>
      <c r="H33" s="13"/>
      <c r="I33" s="13"/>
      <c r="J33" s="13"/>
      <c r="K33" s="13"/>
      <c r="L33" s="13"/>
      <c r="M33" s="13"/>
      <c r="N33" s="160"/>
      <c r="O33" s="160" t="s">
        <v>212</v>
      </c>
      <c r="P33" s="210" t="s">
        <v>222</v>
      </c>
      <c r="Q33" s="15">
        <v>600</v>
      </c>
      <c r="R33" s="15">
        <v>600</v>
      </c>
      <c r="S33" s="15"/>
      <c r="T33" s="15">
        <v>600</v>
      </c>
      <c r="U33" s="15"/>
      <c r="V33" s="15"/>
      <c r="W33" s="15"/>
      <c r="X33" s="15"/>
      <c r="Y33" s="15"/>
      <c r="Z33" s="15"/>
    </row>
    <row r="34" ht="20.25" customHeight="1" spans="1:26">
      <c r="A34" s="206" t="s">
        <v>40</v>
      </c>
      <c r="B34" s="207"/>
      <c r="C34" s="208"/>
      <c r="D34" s="15">
        <v>4584.198582</v>
      </c>
      <c r="E34" s="15">
        <v>4584.198582</v>
      </c>
      <c r="F34" s="15">
        <v>3241.508582</v>
      </c>
      <c r="G34" s="15">
        <v>1342.69</v>
      </c>
      <c r="H34" s="15"/>
      <c r="I34" s="15"/>
      <c r="J34" s="15"/>
      <c r="K34" s="15"/>
      <c r="L34" s="15"/>
      <c r="M34" s="15"/>
      <c r="N34" s="211" t="s">
        <v>40</v>
      </c>
      <c r="O34" s="211"/>
      <c r="P34" s="211"/>
      <c r="Q34" s="15">
        <v>4584.198582</v>
      </c>
      <c r="R34" s="15">
        <v>4584.198582</v>
      </c>
      <c r="S34" s="15">
        <v>3241.508582</v>
      </c>
      <c r="T34" s="15">
        <v>1342.69</v>
      </c>
      <c r="U34" s="15"/>
      <c r="V34" s="15"/>
      <c r="W34" s="15"/>
      <c r="X34" s="15"/>
      <c r="Y34" s="15"/>
      <c r="Z34" s="15"/>
    </row>
  </sheetData>
  <mergeCells count="16">
    <mergeCell ref="A2:Z2"/>
    <mergeCell ref="A3:C3"/>
    <mergeCell ref="A4:M4"/>
    <mergeCell ref="N4:Z4"/>
    <mergeCell ref="A5:C5"/>
    <mergeCell ref="E5:G5"/>
    <mergeCell ref="H5:J5"/>
    <mergeCell ref="K5:M5"/>
    <mergeCell ref="N5:P5"/>
    <mergeCell ref="R5:T5"/>
    <mergeCell ref="U5:W5"/>
    <mergeCell ref="X5:Z5"/>
    <mergeCell ref="A34:C34"/>
    <mergeCell ref="N34:P34"/>
    <mergeCell ref="D5:D6"/>
    <mergeCell ref="Q5:Q6"/>
  </mergeCells>
  <pageMargins left="0.7" right="0.7" top="0.75" bottom="0.75" header="0.3" footer="0.3"/>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D19" sqref="D19"/>
    </sheetView>
  </sheetViews>
  <sheetFormatPr defaultColWidth="9.13333333333333" defaultRowHeight="14.25" customHeight="1" outlineLevelRow="6" outlineLevelCol="5"/>
  <cols>
    <col min="1" max="2" width="27.3833333333333" customWidth="1"/>
    <col min="3" max="3" width="17.25" customWidth="1"/>
    <col min="4" max="5" width="26.25" customWidth="1"/>
    <col min="6" max="6" width="18.75" customWidth="1"/>
  </cols>
  <sheetData>
    <row r="1" customHeight="1" spans="1:6">
      <c r="A1" s="190"/>
      <c r="B1" s="190"/>
      <c r="C1" s="84"/>
      <c r="F1" s="191" t="s">
        <v>245</v>
      </c>
    </row>
    <row r="2" ht="25.5" customHeight="1" spans="1:6">
      <c r="A2" s="192" t="s">
        <v>246</v>
      </c>
      <c r="B2" s="192"/>
      <c r="C2" s="192"/>
      <c r="D2" s="192"/>
      <c r="E2" s="192"/>
      <c r="F2" s="192"/>
    </row>
    <row r="3" ht="15.75" customHeight="1" spans="1:6">
      <c r="A3" s="4" t="str">
        <f>"单位名称："&amp;"曲靖市公安局经济技术开发区分局"</f>
        <v>单位名称：曲靖市公安局经济技术开发区分局</v>
      </c>
      <c r="B3" s="190"/>
      <c r="C3" s="84"/>
      <c r="D3"/>
      <c r="F3" s="295" t="s">
        <v>2</v>
      </c>
    </row>
    <row r="4" ht="19.5" customHeight="1" spans="1:6">
      <c r="A4" s="9" t="s">
        <v>247</v>
      </c>
      <c r="B4" s="10" t="s">
        <v>248</v>
      </c>
      <c r="C4" s="10" t="s">
        <v>249</v>
      </c>
      <c r="D4" s="10"/>
      <c r="E4" s="10"/>
      <c r="F4" s="10" t="s">
        <v>215</v>
      </c>
    </row>
    <row r="5" ht="19.5" customHeight="1" spans="1:6">
      <c r="A5" s="9"/>
      <c r="B5" s="10"/>
      <c r="C5" s="71" t="s">
        <v>48</v>
      </c>
      <c r="D5" s="71" t="s">
        <v>250</v>
      </c>
      <c r="E5" s="71" t="s">
        <v>251</v>
      </c>
      <c r="F5" s="10"/>
    </row>
    <row r="6" ht="18.75" customHeight="1" spans="1:6">
      <c r="A6" s="193">
        <v>1</v>
      </c>
      <c r="B6" s="193">
        <v>2</v>
      </c>
      <c r="C6" s="194">
        <v>3</v>
      </c>
      <c r="D6" s="193">
        <v>4</v>
      </c>
      <c r="E6" s="193">
        <v>5</v>
      </c>
      <c r="F6" s="193">
        <v>6</v>
      </c>
    </row>
    <row r="7" ht="18.75" customHeight="1" spans="1:6">
      <c r="A7" s="15">
        <v>1</v>
      </c>
      <c r="B7" s="15"/>
      <c r="C7" s="15"/>
      <c r="D7" s="15"/>
      <c r="E7" s="15"/>
      <c r="F7" s="15">
        <v>1</v>
      </c>
    </row>
  </sheetData>
  <mergeCells count="6">
    <mergeCell ref="A2:F2"/>
    <mergeCell ref="A3:D3"/>
    <mergeCell ref="C4:E4"/>
    <mergeCell ref="A4:A5"/>
    <mergeCell ref="B4:B5"/>
    <mergeCell ref="F4:F5"/>
  </mergeCells>
  <pageMargins left="0.7" right="0.7" top="0.75" bottom="0.75" header="0.3" footer="0.3"/>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0"/>
  <sheetViews>
    <sheetView showZeros="0" topLeftCell="A21" workbookViewId="0">
      <selection activeCell="C14" sqref="C14"/>
    </sheetView>
  </sheetViews>
  <sheetFormatPr defaultColWidth="9.13333333333333" defaultRowHeight="14.25" customHeight="1"/>
  <cols>
    <col min="1" max="1" width="32.8833333333333" customWidth="1"/>
    <col min="2" max="2" width="20.75" customWidth="1"/>
    <col min="3" max="3" width="31.25" customWidth="1"/>
    <col min="4" max="4" width="10.1333333333333" customWidth="1"/>
    <col min="5" max="5" width="17.6333333333333" customWidth="1"/>
    <col min="6" max="6" width="10.25" customWidth="1"/>
    <col min="7" max="7" width="23" customWidth="1"/>
    <col min="8" max="8" width="10.75" customWidth="1"/>
    <col min="9" max="9" width="11" customWidth="1"/>
    <col min="10" max="10" width="15.3833333333333" customWidth="1"/>
    <col min="11" max="11" width="10.75" customWidth="1"/>
    <col min="12" max="13" width="11.1333333333333" customWidth="1"/>
    <col min="15" max="15" width="11.1333333333333" customWidth="1"/>
    <col min="16" max="16" width="11.8833333333333" customWidth="1"/>
    <col min="20" max="20" width="12.1333333333333" customWidth="1"/>
    <col min="21" max="23" width="12.25" customWidth="1"/>
    <col min="24" max="24" width="12.75" customWidth="1"/>
    <col min="25" max="26" width="11.1333333333333" customWidth="1"/>
  </cols>
  <sheetData>
    <row r="1" ht="16.5" customHeight="1" spans="2:26">
      <c r="B1" s="169"/>
      <c r="C1"/>
      <c r="D1" s="170"/>
      <c r="E1" s="170"/>
      <c r="F1" s="170"/>
      <c r="G1" s="170"/>
      <c r="H1" s="171"/>
      <c r="I1" s="171"/>
      <c r="J1"/>
      <c r="K1" s="171"/>
      <c r="L1" s="171"/>
      <c r="M1" s="171"/>
      <c r="N1"/>
      <c r="O1"/>
      <c r="P1" s="171"/>
      <c r="Q1"/>
      <c r="R1"/>
      <c r="S1"/>
      <c r="T1" s="171"/>
      <c r="U1"/>
      <c r="V1"/>
      <c r="W1"/>
      <c r="X1" s="169"/>
      <c r="Y1"/>
      <c r="Z1" s="53" t="s">
        <v>252</v>
      </c>
    </row>
    <row r="2" ht="26.25" customHeight="1" spans="1:26">
      <c r="A2" s="50" t="s">
        <v>253</v>
      </c>
      <c r="B2" s="50"/>
      <c r="C2" s="50"/>
      <c r="D2" s="50"/>
      <c r="E2" s="50"/>
      <c r="F2" s="50"/>
      <c r="G2" s="50"/>
      <c r="H2" s="50"/>
      <c r="I2" s="50"/>
      <c r="J2" s="3"/>
      <c r="K2" s="50"/>
      <c r="L2" s="50"/>
      <c r="M2" s="50"/>
      <c r="N2" s="3"/>
      <c r="O2" s="3"/>
      <c r="P2" s="50"/>
      <c r="Q2" s="3"/>
      <c r="R2" s="3"/>
      <c r="S2" s="3"/>
      <c r="T2" s="50"/>
      <c r="U2" s="50"/>
      <c r="V2" s="50"/>
      <c r="W2" s="50"/>
      <c r="X2" s="50"/>
      <c r="Y2" s="50"/>
      <c r="Z2" s="50"/>
    </row>
    <row r="3" ht="15" customHeight="1" spans="1:26">
      <c r="A3" s="4" t="str">
        <f>"单位名称："&amp;"曲靖市公安局经济技术开发区分局"</f>
        <v>单位名称：曲靖市公安局经济技术开发区分局</v>
      </c>
      <c r="B3" s="172"/>
      <c r="C3" s="172"/>
      <c r="D3" s="172"/>
      <c r="E3" s="172"/>
      <c r="F3" s="172"/>
      <c r="G3" s="172"/>
      <c r="H3" s="173"/>
      <c r="I3" s="173"/>
      <c r="J3" s="6"/>
      <c r="K3" s="173"/>
      <c r="L3" s="173"/>
      <c r="M3" s="173"/>
      <c r="N3" s="6"/>
      <c r="O3" s="6"/>
      <c r="P3" s="173"/>
      <c r="Q3" s="6"/>
      <c r="R3" s="6"/>
      <c r="S3" s="6"/>
      <c r="T3" s="173"/>
      <c r="U3"/>
      <c r="V3"/>
      <c r="W3"/>
      <c r="X3" s="169"/>
      <c r="Y3"/>
      <c r="Z3" s="296" t="s">
        <v>2</v>
      </c>
    </row>
    <row r="4" ht="18" customHeight="1" spans="1:26">
      <c r="A4" s="174" t="s">
        <v>254</v>
      </c>
      <c r="B4" s="174" t="s">
        <v>255</v>
      </c>
      <c r="C4" s="174" t="s">
        <v>256</v>
      </c>
      <c r="D4" s="174" t="s">
        <v>257</v>
      </c>
      <c r="E4" s="174" t="s">
        <v>258</v>
      </c>
      <c r="F4" s="174" t="s">
        <v>259</v>
      </c>
      <c r="G4" s="174" t="s">
        <v>260</v>
      </c>
      <c r="H4" s="140" t="s">
        <v>261</v>
      </c>
      <c r="I4" s="140" t="s">
        <v>261</v>
      </c>
      <c r="J4" s="10"/>
      <c r="K4" s="140"/>
      <c r="L4" s="140"/>
      <c r="M4" s="140"/>
      <c r="N4" s="10"/>
      <c r="O4" s="10"/>
      <c r="P4" s="140"/>
      <c r="Q4" s="10"/>
      <c r="R4" s="10"/>
      <c r="S4" s="10"/>
      <c r="T4" s="187" t="s">
        <v>52</v>
      </c>
      <c r="U4" s="140" t="s">
        <v>53</v>
      </c>
      <c r="V4" s="140"/>
      <c r="W4" s="140"/>
      <c r="X4" s="140"/>
      <c r="Y4" s="140"/>
      <c r="Z4" s="140"/>
    </row>
    <row r="5" ht="18" customHeight="1" spans="1:26">
      <c r="A5" s="175"/>
      <c r="B5" s="176"/>
      <c r="C5" s="175"/>
      <c r="D5" s="175"/>
      <c r="E5" s="175"/>
      <c r="F5" s="175"/>
      <c r="G5" s="175"/>
      <c r="H5" s="140" t="s">
        <v>262</v>
      </c>
      <c r="I5" s="140" t="s">
        <v>49</v>
      </c>
      <c r="J5" s="10"/>
      <c r="K5" s="140"/>
      <c r="L5" s="140"/>
      <c r="M5" s="140"/>
      <c r="N5" s="10"/>
      <c r="O5" s="10"/>
      <c r="P5" s="140"/>
      <c r="Q5" s="10" t="s">
        <v>263</v>
      </c>
      <c r="R5" s="10"/>
      <c r="S5" s="10"/>
      <c r="T5" s="174" t="s">
        <v>52</v>
      </c>
      <c r="U5" s="140" t="s">
        <v>53</v>
      </c>
      <c r="V5" s="187" t="s">
        <v>54</v>
      </c>
      <c r="W5" s="140" t="s">
        <v>53</v>
      </c>
      <c r="X5" s="187" t="s">
        <v>56</v>
      </c>
      <c r="Y5" s="187" t="s">
        <v>57</v>
      </c>
      <c r="Z5" s="185" t="s">
        <v>58</v>
      </c>
    </row>
    <row r="6" customHeight="1" spans="1:26">
      <c r="A6" s="177"/>
      <c r="B6" s="177"/>
      <c r="C6" s="177"/>
      <c r="D6" s="177"/>
      <c r="E6" s="177"/>
      <c r="F6" s="177"/>
      <c r="G6" s="177"/>
      <c r="H6" s="177"/>
      <c r="I6" s="184" t="s">
        <v>264</v>
      </c>
      <c r="J6" s="185" t="s">
        <v>265</v>
      </c>
      <c r="K6" s="174" t="s">
        <v>266</v>
      </c>
      <c r="L6" s="174" t="s">
        <v>267</v>
      </c>
      <c r="M6" s="174" t="s">
        <v>268</v>
      </c>
      <c r="N6" s="174" t="s">
        <v>269</v>
      </c>
      <c r="O6" s="174" t="s">
        <v>50</v>
      </c>
      <c r="P6" s="174" t="s">
        <v>51</v>
      </c>
      <c r="Q6" s="174" t="s">
        <v>49</v>
      </c>
      <c r="R6" s="174" t="s">
        <v>50</v>
      </c>
      <c r="S6" s="174" t="s">
        <v>51</v>
      </c>
      <c r="T6" s="177"/>
      <c r="U6" s="174" t="s">
        <v>48</v>
      </c>
      <c r="V6" s="174" t="s">
        <v>54</v>
      </c>
      <c r="W6" s="174" t="s">
        <v>270</v>
      </c>
      <c r="X6" s="174" t="s">
        <v>56</v>
      </c>
      <c r="Y6" s="174" t="s">
        <v>57</v>
      </c>
      <c r="Z6" s="174" t="s">
        <v>58</v>
      </c>
    </row>
    <row r="7" ht="37.5" customHeight="1" spans="1:26">
      <c r="A7" s="178"/>
      <c r="B7" s="178"/>
      <c r="C7" s="178"/>
      <c r="D7" s="178"/>
      <c r="E7" s="178"/>
      <c r="F7" s="178"/>
      <c r="G7" s="178"/>
      <c r="H7" s="178"/>
      <c r="I7" s="52" t="s">
        <v>48</v>
      </c>
      <c r="J7" s="52" t="s">
        <v>271</v>
      </c>
      <c r="K7" s="186" t="s">
        <v>265</v>
      </c>
      <c r="L7" s="186" t="s">
        <v>267</v>
      </c>
      <c r="M7" s="186" t="s">
        <v>268</v>
      </c>
      <c r="N7" s="186" t="s">
        <v>269</v>
      </c>
      <c r="O7" s="186" t="s">
        <v>269</v>
      </c>
      <c r="P7" s="186" t="s">
        <v>269</v>
      </c>
      <c r="Q7" s="186" t="s">
        <v>267</v>
      </c>
      <c r="R7" s="186" t="s">
        <v>268</v>
      </c>
      <c r="S7" s="186" t="s">
        <v>269</v>
      </c>
      <c r="T7" s="186" t="s">
        <v>52</v>
      </c>
      <c r="U7" s="186" t="s">
        <v>48</v>
      </c>
      <c r="V7" s="186" t="s">
        <v>54</v>
      </c>
      <c r="W7" s="186" t="s">
        <v>270</v>
      </c>
      <c r="X7" s="186" t="s">
        <v>56</v>
      </c>
      <c r="Y7" s="186" t="s">
        <v>57</v>
      </c>
      <c r="Z7" s="186" t="s">
        <v>58</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188">
        <v>25</v>
      </c>
      <c r="Z8" s="189">
        <v>26</v>
      </c>
    </row>
    <row r="9" ht="21" customHeight="1" outlineLevel="1" spans="1:26">
      <c r="A9" s="13" t="s">
        <v>60</v>
      </c>
      <c r="B9" s="179"/>
      <c r="C9" s="179"/>
      <c r="D9" s="179"/>
      <c r="E9" s="179"/>
      <c r="F9" s="179"/>
      <c r="G9" s="179"/>
      <c r="H9" s="15">
        <v>3241.508582</v>
      </c>
      <c r="I9" s="15">
        <v>3241.508582</v>
      </c>
      <c r="J9" s="15"/>
      <c r="K9" s="15"/>
      <c r="L9" s="15"/>
      <c r="M9" s="15"/>
      <c r="N9" s="15">
        <v>3241.508582</v>
      </c>
      <c r="O9" s="15"/>
      <c r="P9" s="15"/>
      <c r="Q9" s="15"/>
      <c r="R9" s="15"/>
      <c r="S9" s="15"/>
      <c r="T9" s="15"/>
      <c r="U9" s="15"/>
      <c r="V9" s="15"/>
      <c r="W9" s="15"/>
      <c r="X9" s="15"/>
      <c r="Y9" s="15"/>
      <c r="Z9" s="15"/>
    </row>
    <row r="10" ht="23.25" customHeight="1" outlineLevel="1" spans="1:26">
      <c r="A10" s="160" t="s">
        <v>60</v>
      </c>
      <c r="B10" s="13"/>
      <c r="C10" s="13"/>
      <c r="D10" s="13"/>
      <c r="E10" s="13"/>
      <c r="F10" s="13"/>
      <c r="G10" s="13"/>
      <c r="H10" s="15">
        <v>3241.508582</v>
      </c>
      <c r="I10" s="15">
        <v>3241.508582</v>
      </c>
      <c r="J10" s="15"/>
      <c r="K10" s="15"/>
      <c r="L10" s="15"/>
      <c r="M10" s="15"/>
      <c r="N10" s="15">
        <v>3241.508582</v>
      </c>
      <c r="O10" s="15"/>
      <c r="P10" s="15"/>
      <c r="Q10" s="15"/>
      <c r="R10" s="15"/>
      <c r="S10" s="15"/>
      <c r="T10" s="15"/>
      <c r="U10" s="15"/>
      <c r="V10" s="15"/>
      <c r="W10" s="15"/>
      <c r="X10" s="15"/>
      <c r="Y10" s="15"/>
      <c r="Z10" s="15"/>
    </row>
    <row r="11" ht="23.25" customHeight="1" outlineLevel="1" spans="1:26">
      <c r="A11" s="180" t="s">
        <v>60</v>
      </c>
      <c r="B11" s="13" t="s">
        <v>272</v>
      </c>
      <c r="C11" s="13" t="s">
        <v>273</v>
      </c>
      <c r="D11" s="13" t="s">
        <v>79</v>
      </c>
      <c r="E11" s="13" t="s">
        <v>80</v>
      </c>
      <c r="F11" s="13" t="s">
        <v>274</v>
      </c>
      <c r="G11" s="13" t="s">
        <v>195</v>
      </c>
      <c r="H11" s="15">
        <v>367.7124</v>
      </c>
      <c r="I11" s="15">
        <v>367.7124</v>
      </c>
      <c r="J11" s="15"/>
      <c r="K11" s="15"/>
      <c r="L11" s="15"/>
      <c r="M11" s="15"/>
      <c r="N11" s="15">
        <v>367.7124</v>
      </c>
      <c r="O11" s="13"/>
      <c r="P11" s="13"/>
      <c r="Q11" s="15"/>
      <c r="R11" s="15"/>
      <c r="S11" s="15"/>
      <c r="T11" s="15"/>
      <c r="U11" s="15"/>
      <c r="V11" s="15"/>
      <c r="W11" s="15"/>
      <c r="X11" s="15"/>
      <c r="Y11" s="15"/>
      <c r="Z11" s="15"/>
    </row>
    <row r="12" ht="23.25" customHeight="1" outlineLevel="1" spans="1:26">
      <c r="A12" s="180" t="s">
        <v>60</v>
      </c>
      <c r="B12" s="13" t="s">
        <v>272</v>
      </c>
      <c r="C12" s="13" t="s">
        <v>273</v>
      </c>
      <c r="D12" s="13" t="s">
        <v>79</v>
      </c>
      <c r="E12" s="13" t="s">
        <v>80</v>
      </c>
      <c r="F12" s="13" t="s">
        <v>275</v>
      </c>
      <c r="G12" s="13" t="s">
        <v>198</v>
      </c>
      <c r="H12" s="15">
        <v>707.8296</v>
      </c>
      <c r="I12" s="15">
        <v>707.8296</v>
      </c>
      <c r="J12" s="15"/>
      <c r="K12" s="15"/>
      <c r="L12" s="15"/>
      <c r="M12" s="15"/>
      <c r="N12" s="15">
        <v>707.8296</v>
      </c>
      <c r="O12" s="13"/>
      <c r="P12" s="13"/>
      <c r="Q12" s="15"/>
      <c r="R12" s="15"/>
      <c r="S12" s="15"/>
      <c r="T12" s="15"/>
      <c r="U12" s="15"/>
      <c r="V12" s="15"/>
      <c r="W12" s="15"/>
      <c r="X12" s="15"/>
      <c r="Y12" s="15"/>
      <c r="Z12" s="15"/>
    </row>
    <row r="13" ht="23.25" customHeight="1" outlineLevel="1" spans="1:26">
      <c r="A13" s="180" t="s">
        <v>60</v>
      </c>
      <c r="B13" s="13" t="s">
        <v>272</v>
      </c>
      <c r="C13" s="13" t="s">
        <v>273</v>
      </c>
      <c r="D13" s="13" t="s">
        <v>79</v>
      </c>
      <c r="E13" s="13" t="s">
        <v>80</v>
      </c>
      <c r="F13" s="13" t="s">
        <v>276</v>
      </c>
      <c r="G13" s="13" t="s">
        <v>200</v>
      </c>
      <c r="H13" s="15">
        <v>30.6427</v>
      </c>
      <c r="I13" s="15">
        <v>30.6427</v>
      </c>
      <c r="J13" s="15"/>
      <c r="K13" s="15"/>
      <c r="L13" s="15"/>
      <c r="M13" s="15"/>
      <c r="N13" s="15">
        <v>30.6427</v>
      </c>
      <c r="O13" s="13"/>
      <c r="P13" s="13"/>
      <c r="Q13" s="15"/>
      <c r="R13" s="15"/>
      <c r="S13" s="15"/>
      <c r="T13" s="15"/>
      <c r="U13" s="15"/>
      <c r="V13" s="15"/>
      <c r="W13" s="15"/>
      <c r="X13" s="15"/>
      <c r="Y13" s="15"/>
      <c r="Z13" s="15"/>
    </row>
    <row r="14" ht="23.25" customHeight="1" outlineLevel="1" spans="1:26">
      <c r="A14" s="180" t="s">
        <v>60</v>
      </c>
      <c r="B14" s="13" t="s">
        <v>277</v>
      </c>
      <c r="C14" s="13" t="s">
        <v>278</v>
      </c>
      <c r="D14" s="13" t="s">
        <v>79</v>
      </c>
      <c r="E14" s="13" t="s">
        <v>80</v>
      </c>
      <c r="F14" s="13" t="s">
        <v>275</v>
      </c>
      <c r="G14" s="13" t="s">
        <v>198</v>
      </c>
      <c r="H14" s="15">
        <v>131.154</v>
      </c>
      <c r="I14" s="15">
        <v>131.154</v>
      </c>
      <c r="J14" s="15"/>
      <c r="K14" s="15"/>
      <c r="L14" s="15"/>
      <c r="M14" s="15"/>
      <c r="N14" s="15">
        <v>131.154</v>
      </c>
      <c r="O14" s="13"/>
      <c r="P14" s="13"/>
      <c r="Q14" s="15"/>
      <c r="R14" s="15"/>
      <c r="S14" s="15"/>
      <c r="T14" s="15"/>
      <c r="U14" s="15"/>
      <c r="V14" s="15"/>
      <c r="W14" s="15"/>
      <c r="X14" s="15"/>
      <c r="Y14" s="15"/>
      <c r="Z14" s="15"/>
    </row>
    <row r="15" ht="23.25" customHeight="1" outlineLevel="1" spans="1:26">
      <c r="A15" s="180" t="s">
        <v>60</v>
      </c>
      <c r="B15" s="13" t="s">
        <v>279</v>
      </c>
      <c r="C15" s="13" t="s">
        <v>197</v>
      </c>
      <c r="D15" s="13" t="s">
        <v>93</v>
      </c>
      <c r="E15" s="13" t="s">
        <v>94</v>
      </c>
      <c r="F15" s="13" t="s">
        <v>280</v>
      </c>
      <c r="G15" s="13" t="s">
        <v>211</v>
      </c>
      <c r="H15" s="15">
        <v>191.853999</v>
      </c>
      <c r="I15" s="15">
        <v>191.853999</v>
      </c>
      <c r="J15" s="15"/>
      <c r="K15" s="15"/>
      <c r="L15" s="15"/>
      <c r="M15" s="15"/>
      <c r="N15" s="15">
        <v>191.853999</v>
      </c>
      <c r="O15" s="13"/>
      <c r="P15" s="13"/>
      <c r="Q15" s="15"/>
      <c r="R15" s="15"/>
      <c r="S15" s="15"/>
      <c r="T15" s="15"/>
      <c r="U15" s="15"/>
      <c r="V15" s="15"/>
      <c r="W15" s="15"/>
      <c r="X15" s="15"/>
      <c r="Y15" s="15"/>
      <c r="Z15" s="15"/>
    </row>
    <row r="16" ht="23.25" customHeight="1" outlineLevel="1" spans="1:26">
      <c r="A16" s="180" t="s">
        <v>60</v>
      </c>
      <c r="B16" s="13" t="s">
        <v>279</v>
      </c>
      <c r="C16" s="13" t="s">
        <v>197</v>
      </c>
      <c r="D16" s="13" t="s">
        <v>99</v>
      </c>
      <c r="E16" s="13" t="s">
        <v>100</v>
      </c>
      <c r="F16" s="13" t="s">
        <v>281</v>
      </c>
      <c r="G16" s="13" t="s">
        <v>214</v>
      </c>
      <c r="H16" s="15">
        <v>54.232502</v>
      </c>
      <c r="I16" s="15">
        <v>54.232502</v>
      </c>
      <c r="J16" s="15"/>
      <c r="K16" s="15"/>
      <c r="L16" s="15"/>
      <c r="M16" s="15"/>
      <c r="N16" s="15">
        <v>54.232502</v>
      </c>
      <c r="O16" s="13"/>
      <c r="P16" s="13"/>
      <c r="Q16" s="15"/>
      <c r="R16" s="15"/>
      <c r="S16" s="15"/>
      <c r="T16" s="15"/>
      <c r="U16" s="15"/>
      <c r="V16" s="15"/>
      <c r="W16" s="15"/>
      <c r="X16" s="15"/>
      <c r="Y16" s="15"/>
      <c r="Z16" s="15"/>
    </row>
    <row r="17" ht="23.25" customHeight="1" outlineLevel="1" spans="1:26">
      <c r="A17" s="180" t="s">
        <v>60</v>
      </c>
      <c r="B17" s="13" t="s">
        <v>279</v>
      </c>
      <c r="C17" s="13" t="s">
        <v>197</v>
      </c>
      <c r="D17" s="13" t="s">
        <v>101</v>
      </c>
      <c r="E17" s="13" t="s">
        <v>102</v>
      </c>
      <c r="F17" s="13" t="s">
        <v>282</v>
      </c>
      <c r="G17" s="13" t="s">
        <v>216</v>
      </c>
      <c r="H17" s="15">
        <v>39.87684</v>
      </c>
      <c r="I17" s="15">
        <v>39.87684</v>
      </c>
      <c r="J17" s="15"/>
      <c r="K17" s="15"/>
      <c r="L17" s="15"/>
      <c r="M17" s="15"/>
      <c r="N17" s="15">
        <v>39.87684</v>
      </c>
      <c r="O17" s="13"/>
      <c r="P17" s="13"/>
      <c r="Q17" s="15"/>
      <c r="R17" s="15"/>
      <c r="S17" s="15"/>
      <c r="T17" s="15"/>
      <c r="U17" s="15"/>
      <c r="V17" s="15"/>
      <c r="W17" s="15"/>
      <c r="X17" s="15"/>
      <c r="Y17" s="15"/>
      <c r="Z17" s="15"/>
    </row>
    <row r="18" ht="23.25" customHeight="1" outlineLevel="1" spans="1:26">
      <c r="A18" s="180" t="s">
        <v>60</v>
      </c>
      <c r="B18" s="13" t="s">
        <v>279</v>
      </c>
      <c r="C18" s="13" t="s">
        <v>197</v>
      </c>
      <c r="D18" s="13" t="s">
        <v>103</v>
      </c>
      <c r="E18" s="13" t="s">
        <v>104</v>
      </c>
      <c r="F18" s="13" t="s">
        <v>283</v>
      </c>
      <c r="G18" s="13" t="s">
        <v>219</v>
      </c>
      <c r="H18" s="15">
        <v>3.714763</v>
      </c>
      <c r="I18" s="15">
        <v>3.714763</v>
      </c>
      <c r="J18" s="15"/>
      <c r="K18" s="15"/>
      <c r="L18" s="15"/>
      <c r="M18" s="15"/>
      <c r="N18" s="15">
        <v>3.714763</v>
      </c>
      <c r="O18" s="13"/>
      <c r="P18" s="13"/>
      <c r="Q18" s="15"/>
      <c r="R18" s="15"/>
      <c r="S18" s="15"/>
      <c r="T18" s="15"/>
      <c r="U18" s="15"/>
      <c r="V18" s="15"/>
      <c r="W18" s="15"/>
      <c r="X18" s="15"/>
      <c r="Y18" s="15"/>
      <c r="Z18" s="15"/>
    </row>
    <row r="19" ht="23.25" customHeight="1" outlineLevel="1" spans="1:26">
      <c r="A19" s="180" t="s">
        <v>60</v>
      </c>
      <c r="B19" s="13" t="s">
        <v>279</v>
      </c>
      <c r="C19" s="13" t="s">
        <v>197</v>
      </c>
      <c r="D19" s="13" t="s">
        <v>103</v>
      </c>
      <c r="E19" s="13" t="s">
        <v>104</v>
      </c>
      <c r="F19" s="13" t="s">
        <v>283</v>
      </c>
      <c r="G19" s="13" t="s">
        <v>219</v>
      </c>
      <c r="H19" s="15">
        <v>7.975368</v>
      </c>
      <c r="I19" s="15">
        <v>7.975368</v>
      </c>
      <c r="J19" s="15"/>
      <c r="K19" s="15"/>
      <c r="L19" s="15"/>
      <c r="M19" s="15"/>
      <c r="N19" s="15">
        <v>7.975368</v>
      </c>
      <c r="O19" s="13"/>
      <c r="P19" s="13"/>
      <c r="Q19" s="15"/>
      <c r="R19" s="15"/>
      <c r="S19" s="15"/>
      <c r="T19" s="15"/>
      <c r="U19" s="15"/>
      <c r="V19" s="15"/>
      <c r="W19" s="15"/>
      <c r="X19" s="15"/>
      <c r="Y19" s="15"/>
      <c r="Z19" s="15"/>
    </row>
    <row r="20" ht="23.25" customHeight="1" outlineLevel="1" spans="1:26">
      <c r="A20" s="180" t="s">
        <v>60</v>
      </c>
      <c r="B20" s="13" t="s">
        <v>284</v>
      </c>
      <c r="C20" s="13" t="s">
        <v>110</v>
      </c>
      <c r="D20" s="13" t="s">
        <v>109</v>
      </c>
      <c r="E20" s="13" t="s">
        <v>110</v>
      </c>
      <c r="F20" s="13" t="s">
        <v>285</v>
      </c>
      <c r="G20" s="13" t="s">
        <v>110</v>
      </c>
      <c r="H20" s="15">
        <v>126.65442</v>
      </c>
      <c r="I20" s="15">
        <v>126.65442</v>
      </c>
      <c r="J20" s="15"/>
      <c r="K20" s="15"/>
      <c r="L20" s="15"/>
      <c r="M20" s="15"/>
      <c r="N20" s="15">
        <v>126.65442</v>
      </c>
      <c r="O20" s="13"/>
      <c r="P20" s="13"/>
      <c r="Q20" s="15"/>
      <c r="R20" s="15"/>
      <c r="S20" s="15"/>
      <c r="T20" s="15"/>
      <c r="U20" s="15"/>
      <c r="V20" s="15"/>
      <c r="W20" s="15"/>
      <c r="X20" s="15"/>
      <c r="Y20" s="15"/>
      <c r="Z20" s="15"/>
    </row>
    <row r="21" ht="23.25" customHeight="1" outlineLevel="1" spans="1:26">
      <c r="A21" s="180" t="s">
        <v>60</v>
      </c>
      <c r="B21" s="13" t="s">
        <v>286</v>
      </c>
      <c r="C21" s="13" t="s">
        <v>202</v>
      </c>
      <c r="D21" s="13" t="s">
        <v>79</v>
      </c>
      <c r="E21" s="13" t="s">
        <v>80</v>
      </c>
      <c r="F21" s="13" t="s">
        <v>287</v>
      </c>
      <c r="G21" s="13" t="s">
        <v>204</v>
      </c>
      <c r="H21" s="15">
        <v>32.470008</v>
      </c>
      <c r="I21" s="15">
        <v>32.470008</v>
      </c>
      <c r="J21" s="15"/>
      <c r="K21" s="15"/>
      <c r="L21" s="15"/>
      <c r="M21" s="15"/>
      <c r="N21" s="15">
        <v>32.470008</v>
      </c>
      <c r="O21" s="13"/>
      <c r="P21" s="13"/>
      <c r="Q21" s="15"/>
      <c r="R21" s="15"/>
      <c r="S21" s="15"/>
      <c r="T21" s="15"/>
      <c r="U21" s="15"/>
      <c r="V21" s="15"/>
      <c r="W21" s="15"/>
      <c r="X21" s="15"/>
      <c r="Y21" s="15"/>
      <c r="Z21" s="15"/>
    </row>
    <row r="22" ht="23.25" customHeight="1" outlineLevel="1" spans="1:26">
      <c r="A22" s="180" t="s">
        <v>60</v>
      </c>
      <c r="B22" s="13" t="s">
        <v>286</v>
      </c>
      <c r="C22" s="13" t="s">
        <v>202</v>
      </c>
      <c r="D22" s="13" t="s">
        <v>79</v>
      </c>
      <c r="E22" s="13" t="s">
        <v>80</v>
      </c>
      <c r="F22" s="13" t="s">
        <v>288</v>
      </c>
      <c r="G22" s="13" t="s">
        <v>202</v>
      </c>
      <c r="H22" s="15">
        <v>1322.5356</v>
      </c>
      <c r="I22" s="15">
        <v>1322.5356</v>
      </c>
      <c r="J22" s="15"/>
      <c r="K22" s="15"/>
      <c r="L22" s="15"/>
      <c r="M22" s="15"/>
      <c r="N22" s="15">
        <v>1322.5356</v>
      </c>
      <c r="O22" s="13"/>
      <c r="P22" s="13"/>
      <c r="Q22" s="15"/>
      <c r="R22" s="15"/>
      <c r="S22" s="15"/>
      <c r="T22" s="15"/>
      <c r="U22" s="15"/>
      <c r="V22" s="15"/>
      <c r="W22" s="15"/>
      <c r="X22" s="15"/>
      <c r="Y22" s="15"/>
      <c r="Z22" s="15"/>
    </row>
    <row r="23" ht="23.25" customHeight="1" outlineLevel="1" spans="1:26">
      <c r="A23" s="180" t="s">
        <v>60</v>
      </c>
      <c r="B23" s="13" t="s">
        <v>286</v>
      </c>
      <c r="C23" s="13" t="s">
        <v>202</v>
      </c>
      <c r="D23" s="13" t="s">
        <v>79</v>
      </c>
      <c r="E23" s="13" t="s">
        <v>80</v>
      </c>
      <c r="F23" s="13" t="s">
        <v>288</v>
      </c>
      <c r="G23" s="13" t="s">
        <v>202</v>
      </c>
      <c r="H23" s="15">
        <v>22.000032</v>
      </c>
      <c r="I23" s="15">
        <v>22.000032</v>
      </c>
      <c r="J23" s="15"/>
      <c r="K23" s="15"/>
      <c r="L23" s="15"/>
      <c r="M23" s="15"/>
      <c r="N23" s="15">
        <v>22.000032</v>
      </c>
      <c r="O23" s="13"/>
      <c r="P23" s="13"/>
      <c r="Q23" s="15"/>
      <c r="R23" s="15"/>
      <c r="S23" s="15"/>
      <c r="T23" s="15"/>
      <c r="U23" s="15"/>
      <c r="V23" s="15"/>
      <c r="W23" s="15"/>
      <c r="X23" s="15"/>
      <c r="Y23" s="15"/>
      <c r="Z23" s="15"/>
    </row>
    <row r="24" ht="23.25" customHeight="1" outlineLevel="1" spans="1:26">
      <c r="A24" s="180" t="s">
        <v>60</v>
      </c>
      <c r="B24" s="13" t="s">
        <v>286</v>
      </c>
      <c r="C24" s="13" t="s">
        <v>202</v>
      </c>
      <c r="D24" s="13" t="s">
        <v>115</v>
      </c>
      <c r="E24" s="13" t="s">
        <v>80</v>
      </c>
      <c r="F24" s="13" t="s">
        <v>288</v>
      </c>
      <c r="G24" s="13" t="s">
        <v>202</v>
      </c>
      <c r="H24" s="15">
        <v>73.272</v>
      </c>
      <c r="I24" s="15">
        <v>73.272</v>
      </c>
      <c r="J24" s="15"/>
      <c r="K24" s="15"/>
      <c r="L24" s="15"/>
      <c r="M24" s="15"/>
      <c r="N24" s="15">
        <v>73.272</v>
      </c>
      <c r="O24" s="13"/>
      <c r="P24" s="13"/>
      <c r="Q24" s="15"/>
      <c r="R24" s="15"/>
      <c r="S24" s="15"/>
      <c r="T24" s="15"/>
      <c r="U24" s="15"/>
      <c r="V24" s="15"/>
      <c r="W24" s="15"/>
      <c r="X24" s="15"/>
      <c r="Y24" s="15"/>
      <c r="Z24" s="15"/>
    </row>
    <row r="25" ht="23.25" customHeight="1" outlineLevel="1" spans="1:26">
      <c r="A25" s="180" t="s">
        <v>60</v>
      </c>
      <c r="B25" s="13" t="s">
        <v>289</v>
      </c>
      <c r="C25" s="13" t="s">
        <v>215</v>
      </c>
      <c r="D25" s="13" t="s">
        <v>79</v>
      </c>
      <c r="E25" s="13" t="s">
        <v>80</v>
      </c>
      <c r="F25" s="13" t="s">
        <v>290</v>
      </c>
      <c r="G25" s="13" t="s">
        <v>215</v>
      </c>
      <c r="H25" s="15">
        <v>1</v>
      </c>
      <c r="I25" s="15">
        <v>1</v>
      </c>
      <c r="J25" s="15"/>
      <c r="K25" s="15"/>
      <c r="L25" s="15"/>
      <c r="M25" s="15"/>
      <c r="N25" s="15">
        <v>1</v>
      </c>
      <c r="O25" s="13"/>
      <c r="P25" s="13"/>
      <c r="Q25" s="15"/>
      <c r="R25" s="15"/>
      <c r="S25" s="15"/>
      <c r="T25" s="15"/>
      <c r="U25" s="15"/>
      <c r="V25" s="15"/>
      <c r="W25" s="15"/>
      <c r="X25" s="15"/>
      <c r="Y25" s="15"/>
      <c r="Z25" s="15"/>
    </row>
    <row r="26" ht="23.25" customHeight="1" outlineLevel="1" spans="1:26">
      <c r="A26" s="180" t="s">
        <v>60</v>
      </c>
      <c r="B26" s="13" t="s">
        <v>291</v>
      </c>
      <c r="C26" s="13" t="s">
        <v>235</v>
      </c>
      <c r="D26" s="13" t="s">
        <v>79</v>
      </c>
      <c r="E26" s="13" t="s">
        <v>80</v>
      </c>
      <c r="F26" s="13" t="s">
        <v>292</v>
      </c>
      <c r="G26" s="13" t="s">
        <v>235</v>
      </c>
      <c r="H26" s="15">
        <v>22.6686</v>
      </c>
      <c r="I26" s="15">
        <v>22.6686</v>
      </c>
      <c r="J26" s="15"/>
      <c r="K26" s="15"/>
      <c r="L26" s="15"/>
      <c r="M26" s="15"/>
      <c r="N26" s="15">
        <v>22.6686</v>
      </c>
      <c r="O26" s="13"/>
      <c r="P26" s="13"/>
      <c r="Q26" s="15"/>
      <c r="R26" s="15"/>
      <c r="S26" s="15"/>
      <c r="T26" s="15"/>
      <c r="U26" s="15"/>
      <c r="V26" s="15"/>
      <c r="W26" s="15"/>
      <c r="X26" s="15"/>
      <c r="Y26" s="15"/>
      <c r="Z26" s="15"/>
    </row>
    <row r="27" ht="23.25" customHeight="1" outlineLevel="1" spans="1:26">
      <c r="A27" s="180" t="s">
        <v>60</v>
      </c>
      <c r="B27" s="13" t="s">
        <v>293</v>
      </c>
      <c r="C27" s="13" t="s">
        <v>294</v>
      </c>
      <c r="D27" s="13" t="s">
        <v>79</v>
      </c>
      <c r="E27" s="13" t="s">
        <v>80</v>
      </c>
      <c r="F27" s="13" t="s">
        <v>295</v>
      </c>
      <c r="G27" s="13" t="s">
        <v>237</v>
      </c>
      <c r="H27" s="15">
        <v>28.33575</v>
      </c>
      <c r="I27" s="15">
        <v>28.33575</v>
      </c>
      <c r="J27" s="15"/>
      <c r="K27" s="15"/>
      <c r="L27" s="15"/>
      <c r="M27" s="15"/>
      <c r="N27" s="15">
        <v>28.33575</v>
      </c>
      <c r="O27" s="13"/>
      <c r="P27" s="13"/>
      <c r="Q27" s="15"/>
      <c r="R27" s="15"/>
      <c r="S27" s="15"/>
      <c r="T27" s="15"/>
      <c r="U27" s="15"/>
      <c r="V27" s="15"/>
      <c r="W27" s="15"/>
      <c r="X27" s="15"/>
      <c r="Y27" s="15"/>
      <c r="Z27" s="15"/>
    </row>
    <row r="28" ht="23.25" customHeight="1" outlineLevel="1" spans="1:26">
      <c r="A28" s="180" t="s">
        <v>60</v>
      </c>
      <c r="B28" s="13" t="s">
        <v>296</v>
      </c>
      <c r="C28" s="13" t="s">
        <v>297</v>
      </c>
      <c r="D28" s="13" t="s">
        <v>79</v>
      </c>
      <c r="E28" s="13" t="s">
        <v>80</v>
      </c>
      <c r="F28" s="13" t="s">
        <v>298</v>
      </c>
      <c r="G28" s="13" t="s">
        <v>239</v>
      </c>
      <c r="H28" s="15">
        <v>73.26</v>
      </c>
      <c r="I28" s="15">
        <v>73.26</v>
      </c>
      <c r="J28" s="15"/>
      <c r="K28" s="15"/>
      <c r="L28" s="15"/>
      <c r="M28" s="15"/>
      <c r="N28" s="15">
        <v>73.26</v>
      </c>
      <c r="O28" s="13"/>
      <c r="P28" s="13"/>
      <c r="Q28" s="15"/>
      <c r="R28" s="15"/>
      <c r="S28" s="15"/>
      <c r="T28" s="15"/>
      <c r="U28" s="15"/>
      <c r="V28" s="15"/>
      <c r="W28" s="15"/>
      <c r="X28" s="15"/>
      <c r="Y28" s="15"/>
      <c r="Z28" s="15"/>
    </row>
    <row r="29" ht="23.25" customHeight="1" spans="1:26">
      <c r="A29" s="180" t="s">
        <v>60</v>
      </c>
      <c r="B29" s="13" t="s">
        <v>299</v>
      </c>
      <c r="C29" s="13" t="s">
        <v>229</v>
      </c>
      <c r="D29" s="13" t="s">
        <v>91</v>
      </c>
      <c r="E29" s="13" t="s">
        <v>92</v>
      </c>
      <c r="F29" s="13" t="s">
        <v>300</v>
      </c>
      <c r="G29" s="13" t="s">
        <v>241</v>
      </c>
      <c r="H29" s="15">
        <v>4.32</v>
      </c>
      <c r="I29" s="15">
        <v>4.32</v>
      </c>
      <c r="J29" s="15"/>
      <c r="K29" s="15"/>
      <c r="L29" s="15"/>
      <c r="M29" s="15"/>
      <c r="N29" s="15">
        <v>4.32</v>
      </c>
      <c r="O29" s="13"/>
      <c r="P29" s="13"/>
      <c r="Q29" s="15"/>
      <c r="R29" s="15"/>
      <c r="S29" s="15"/>
      <c r="T29" s="15"/>
      <c r="U29" s="15"/>
      <c r="V29" s="15"/>
      <c r="W29" s="15"/>
      <c r="X29" s="15"/>
      <c r="Y29" s="15"/>
      <c r="Z29" s="15"/>
    </row>
    <row r="30" ht="17.25" customHeight="1" spans="1:26">
      <c r="A30" s="181" t="s">
        <v>116</v>
      </c>
      <c r="B30" s="182"/>
      <c r="C30" s="182"/>
      <c r="D30" s="182"/>
      <c r="E30" s="182"/>
      <c r="F30" s="182"/>
      <c r="G30" s="183"/>
      <c r="H30" s="15">
        <v>3241.508582</v>
      </c>
      <c r="I30" s="15">
        <v>3241.508582</v>
      </c>
      <c r="J30" s="15"/>
      <c r="K30" s="15"/>
      <c r="L30" s="15"/>
      <c r="M30" s="15"/>
      <c r="N30" s="15">
        <v>3241.508582</v>
      </c>
      <c r="O30" s="15"/>
      <c r="P30" s="15"/>
      <c r="Q30" s="15"/>
      <c r="R30" s="15"/>
      <c r="S30" s="15"/>
      <c r="T30" s="15"/>
      <c r="U30" s="15"/>
      <c r="V30" s="15"/>
      <c r="W30" s="15"/>
      <c r="X30" s="15"/>
      <c r="Y30" s="15"/>
      <c r="Z30" s="15"/>
    </row>
  </sheetData>
  <mergeCells count="32">
    <mergeCell ref="A2:Z2"/>
    <mergeCell ref="A3:G3"/>
    <mergeCell ref="H4:Z4"/>
    <mergeCell ref="I5:P5"/>
    <mergeCell ref="Q5:S5"/>
    <mergeCell ref="U5:Z5"/>
    <mergeCell ref="I6:J6"/>
    <mergeCell ref="A30:G3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 right="0.7" top="0.75" bottom="0.75" header="0.3" footer="0.3"/>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topLeftCell="J1" workbookViewId="0">
      <selection activeCell="A1" sqref="A1"/>
    </sheetView>
  </sheetViews>
  <sheetFormatPr defaultColWidth="9.13333333333333" defaultRowHeight="14.25" customHeight="1"/>
  <cols>
    <col min="1" max="1" width="10.25" customWidth="1"/>
    <col min="2" max="2" width="13.3833333333333" customWidth="1"/>
    <col min="3" max="3" width="32.8833333333333" customWidth="1"/>
    <col min="4" max="4" width="23.8833333333333" customWidth="1"/>
    <col min="5" max="5" width="11.1333333333333" customWidth="1"/>
    <col min="6" max="6" width="17.75" customWidth="1"/>
    <col min="7" max="7" width="9.88333333333333" customWidth="1"/>
    <col min="8" max="8" width="17.75" customWidth="1"/>
    <col min="9" max="10" width="10.75" customWidth="1"/>
    <col min="11" max="11" width="11" customWidth="1"/>
    <col min="12" max="14" width="12.25" customWidth="1"/>
    <col min="15" max="15" width="12.75" customWidth="1"/>
    <col min="16" max="17" width="11.1333333333333" customWidth="1"/>
    <col min="19" max="19" width="10.25" customWidth="1"/>
    <col min="20" max="21" width="11.8833333333333" customWidth="1"/>
    <col min="22" max="22" width="11.75" customWidth="1"/>
    <col min="23" max="23" width="10.25" customWidth="1"/>
  </cols>
  <sheetData>
    <row r="1" ht="13.5" customHeight="1" spans="2:23">
      <c r="B1" s="161"/>
      <c r="C1"/>
      <c r="D1"/>
      <c r="E1" s="1"/>
      <c r="F1" s="1"/>
      <c r="G1" s="1"/>
      <c r="H1" s="1"/>
      <c r="I1"/>
      <c r="J1"/>
      <c r="K1"/>
      <c r="L1"/>
      <c r="M1"/>
      <c r="N1"/>
      <c r="O1"/>
      <c r="P1"/>
      <c r="Q1"/>
      <c r="R1"/>
      <c r="S1"/>
      <c r="T1"/>
      <c r="U1" s="161"/>
      <c r="V1"/>
      <c r="W1" s="168" t="s">
        <v>301</v>
      </c>
    </row>
    <row r="2" ht="27.75" customHeight="1" spans="1:23">
      <c r="A2" s="3" t="s">
        <v>302</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"单位名称："&amp;"曲靖市公安局经济技术开发区分局"</f>
        <v>单位名称：曲靖市公安局经济技术开发区分局</v>
      </c>
      <c r="B3" s="5"/>
      <c r="C3" s="5"/>
      <c r="D3" s="5"/>
      <c r="E3" s="5"/>
      <c r="F3" s="5"/>
      <c r="G3" s="5"/>
      <c r="H3" s="5"/>
      <c r="I3" s="6"/>
      <c r="J3" s="6"/>
      <c r="K3" s="6"/>
      <c r="L3" s="6"/>
      <c r="M3" s="6"/>
      <c r="N3" s="6"/>
      <c r="O3" s="6"/>
      <c r="P3" s="6"/>
      <c r="Q3" s="6"/>
      <c r="R3"/>
      <c r="S3"/>
      <c r="T3"/>
      <c r="U3" s="161"/>
      <c r="V3"/>
      <c r="W3" s="294" t="s">
        <v>2</v>
      </c>
    </row>
    <row r="4" ht="21.75" customHeight="1" spans="1:23">
      <c r="A4" s="8" t="s">
        <v>303</v>
      </c>
      <c r="B4" s="9" t="s">
        <v>255</v>
      </c>
      <c r="C4" s="8" t="s">
        <v>256</v>
      </c>
      <c r="D4" s="8" t="s">
        <v>254</v>
      </c>
      <c r="E4" s="9" t="s">
        <v>257</v>
      </c>
      <c r="F4" s="9" t="s">
        <v>258</v>
      </c>
      <c r="G4" s="9" t="s">
        <v>304</v>
      </c>
      <c r="H4" s="9" t="s">
        <v>305</v>
      </c>
      <c r="I4" s="10" t="s">
        <v>46</v>
      </c>
      <c r="J4" s="10" t="s">
        <v>306</v>
      </c>
      <c r="K4" s="10"/>
      <c r="L4" s="10"/>
      <c r="M4" s="10"/>
      <c r="N4" s="10" t="s">
        <v>263</v>
      </c>
      <c r="O4" s="10"/>
      <c r="P4" s="10"/>
      <c r="Q4" s="9" t="s">
        <v>52</v>
      </c>
      <c r="R4" s="10" t="s">
        <v>53</v>
      </c>
      <c r="S4" s="10"/>
      <c r="T4" s="10"/>
      <c r="U4" s="10"/>
      <c r="V4" s="10"/>
      <c r="W4" s="10"/>
    </row>
    <row r="5" ht="21.75" customHeight="1" spans="1:23">
      <c r="A5" s="8"/>
      <c r="B5" s="10"/>
      <c r="C5" s="8"/>
      <c r="D5" s="8"/>
      <c r="E5" s="162"/>
      <c r="F5" s="162"/>
      <c r="G5" s="162"/>
      <c r="H5" s="162"/>
      <c r="I5" s="10"/>
      <c r="J5" s="166" t="s">
        <v>49</v>
      </c>
      <c r="K5" s="10"/>
      <c r="L5" s="9" t="s">
        <v>50</v>
      </c>
      <c r="M5" s="9" t="s">
        <v>51</v>
      </c>
      <c r="N5" s="9" t="s">
        <v>49</v>
      </c>
      <c r="O5" s="9" t="s">
        <v>50</v>
      </c>
      <c r="P5" s="9" t="s">
        <v>51</v>
      </c>
      <c r="Q5" s="162"/>
      <c r="R5" s="9" t="s">
        <v>48</v>
      </c>
      <c r="S5" s="9" t="s">
        <v>54</v>
      </c>
      <c r="T5" s="9" t="s">
        <v>270</v>
      </c>
      <c r="U5" s="9" t="s">
        <v>56</v>
      </c>
      <c r="V5" s="9" t="s">
        <v>57</v>
      </c>
      <c r="W5" s="9" t="s">
        <v>58</v>
      </c>
    </row>
    <row r="6" ht="21" customHeight="1" spans="1:23">
      <c r="A6" s="10"/>
      <c r="B6" s="10"/>
      <c r="C6" s="10"/>
      <c r="D6" s="10"/>
      <c r="E6" s="10"/>
      <c r="F6" s="10"/>
      <c r="G6" s="10"/>
      <c r="H6" s="10"/>
      <c r="I6" s="10"/>
      <c r="J6" s="167" t="s">
        <v>48</v>
      </c>
      <c r="K6" s="10"/>
      <c r="L6" s="10"/>
      <c r="M6" s="10"/>
      <c r="N6" s="10"/>
      <c r="O6" s="10"/>
      <c r="P6" s="10"/>
      <c r="Q6" s="10"/>
      <c r="R6" s="10"/>
      <c r="S6" s="10"/>
      <c r="T6" s="10"/>
      <c r="U6" s="10"/>
      <c r="V6" s="10"/>
      <c r="W6" s="10"/>
    </row>
    <row r="7" ht="39.75" customHeight="1" spans="1:23">
      <c r="A7" s="8"/>
      <c r="B7" s="10"/>
      <c r="C7" s="8"/>
      <c r="D7" s="8"/>
      <c r="E7" s="9"/>
      <c r="F7" s="9"/>
      <c r="G7" s="9"/>
      <c r="H7" s="9"/>
      <c r="I7" s="10"/>
      <c r="J7" s="46" t="s">
        <v>48</v>
      </c>
      <c r="K7" s="46" t="s">
        <v>307</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308</v>
      </c>
      <c r="D9" s="14"/>
      <c r="E9" s="14"/>
      <c r="F9" s="14"/>
      <c r="G9" s="14"/>
      <c r="H9" s="14"/>
      <c r="I9" s="15">
        <v>94.7</v>
      </c>
      <c r="J9" s="15">
        <v>94.7</v>
      </c>
      <c r="K9" s="15"/>
      <c r="L9" s="15"/>
      <c r="M9" s="15"/>
      <c r="N9" s="15"/>
      <c r="O9" s="15"/>
      <c r="P9" s="15"/>
      <c r="Q9" s="15"/>
      <c r="R9" s="15"/>
      <c r="S9" s="15"/>
      <c r="T9" s="15"/>
      <c r="U9" s="15"/>
      <c r="V9" s="15"/>
      <c r="W9" s="15"/>
    </row>
    <row r="10" ht="23.25" customHeight="1" spans="1:23">
      <c r="A10" s="13" t="s">
        <v>309</v>
      </c>
      <c r="B10" s="13" t="s">
        <v>310</v>
      </c>
      <c r="C10" s="13" t="s">
        <v>308</v>
      </c>
      <c r="D10" s="13" t="s">
        <v>60</v>
      </c>
      <c r="E10" s="13" t="s">
        <v>85</v>
      </c>
      <c r="F10" s="13" t="s">
        <v>86</v>
      </c>
      <c r="G10" s="13" t="s">
        <v>311</v>
      </c>
      <c r="H10" s="13" t="s">
        <v>231</v>
      </c>
      <c r="I10" s="15">
        <v>94.7</v>
      </c>
      <c r="J10" s="15">
        <v>94.7</v>
      </c>
      <c r="K10" s="15"/>
      <c r="L10" s="15"/>
      <c r="M10" s="15"/>
      <c r="N10" s="15"/>
      <c r="O10" s="15"/>
      <c r="P10" s="15"/>
      <c r="Q10" s="15"/>
      <c r="R10" s="15"/>
      <c r="S10" s="15"/>
      <c r="T10" s="15"/>
      <c r="U10" s="15"/>
      <c r="V10" s="15"/>
      <c r="W10" s="15"/>
    </row>
    <row r="11" ht="23.25" customHeight="1" spans="1:23">
      <c r="A11" s="13"/>
      <c r="B11" s="13"/>
      <c r="C11" s="13" t="s">
        <v>312</v>
      </c>
      <c r="D11" s="13"/>
      <c r="E11" s="13"/>
      <c r="F11" s="13"/>
      <c r="G11" s="13"/>
      <c r="H11" s="13"/>
      <c r="I11" s="15">
        <v>185.46</v>
      </c>
      <c r="J11" s="15">
        <v>185.46</v>
      </c>
      <c r="K11" s="15"/>
      <c r="L11" s="15"/>
      <c r="M11" s="15"/>
      <c r="N11" s="15"/>
      <c r="O11" s="15"/>
      <c r="P11" s="13"/>
      <c r="Q11" s="15"/>
      <c r="R11" s="15"/>
      <c r="S11" s="15"/>
      <c r="T11" s="15"/>
      <c r="U11" s="15"/>
      <c r="V11" s="15"/>
      <c r="W11" s="15"/>
    </row>
    <row r="12" ht="23.25" customHeight="1" spans="1:23">
      <c r="A12" s="13" t="s">
        <v>309</v>
      </c>
      <c r="B12" s="13" t="s">
        <v>313</v>
      </c>
      <c r="C12" s="13" t="s">
        <v>312</v>
      </c>
      <c r="D12" s="13" t="s">
        <v>60</v>
      </c>
      <c r="E12" s="13" t="s">
        <v>83</v>
      </c>
      <c r="F12" s="13" t="s">
        <v>84</v>
      </c>
      <c r="G12" s="13" t="s">
        <v>311</v>
      </c>
      <c r="H12" s="13" t="s">
        <v>231</v>
      </c>
      <c r="I12" s="15">
        <v>185.46</v>
      </c>
      <c r="J12" s="15">
        <v>185.46</v>
      </c>
      <c r="K12" s="15"/>
      <c r="L12" s="15"/>
      <c r="M12" s="15"/>
      <c r="N12" s="15"/>
      <c r="O12" s="15"/>
      <c r="P12" s="13"/>
      <c r="Q12" s="15"/>
      <c r="R12" s="15"/>
      <c r="S12" s="15"/>
      <c r="T12" s="15"/>
      <c r="U12" s="15"/>
      <c r="V12" s="15"/>
      <c r="W12" s="15"/>
    </row>
    <row r="13" ht="23.25" customHeight="1" spans="1:23">
      <c r="A13" s="13"/>
      <c r="B13" s="13"/>
      <c r="C13" s="13" t="s">
        <v>314</v>
      </c>
      <c r="D13" s="13"/>
      <c r="E13" s="13"/>
      <c r="F13" s="13"/>
      <c r="G13" s="13"/>
      <c r="H13" s="13"/>
      <c r="I13" s="15">
        <v>35.53</v>
      </c>
      <c r="J13" s="15">
        <v>35.53</v>
      </c>
      <c r="K13" s="15"/>
      <c r="L13" s="15"/>
      <c r="M13" s="15"/>
      <c r="N13" s="15"/>
      <c r="O13" s="15"/>
      <c r="P13" s="13"/>
      <c r="Q13" s="15"/>
      <c r="R13" s="15"/>
      <c r="S13" s="15"/>
      <c r="T13" s="15"/>
      <c r="U13" s="15"/>
      <c r="V13" s="15"/>
      <c r="W13" s="15"/>
    </row>
    <row r="14" ht="23.25" customHeight="1" spans="1:23">
      <c r="A14" s="13" t="s">
        <v>315</v>
      </c>
      <c r="B14" s="13" t="s">
        <v>316</v>
      </c>
      <c r="C14" s="13" t="s">
        <v>314</v>
      </c>
      <c r="D14" s="13" t="s">
        <v>60</v>
      </c>
      <c r="E14" s="13" t="s">
        <v>85</v>
      </c>
      <c r="F14" s="13" t="s">
        <v>86</v>
      </c>
      <c r="G14" s="13" t="s">
        <v>317</v>
      </c>
      <c r="H14" s="13" t="s">
        <v>218</v>
      </c>
      <c r="I14" s="15">
        <v>35.53</v>
      </c>
      <c r="J14" s="15">
        <v>35.53</v>
      </c>
      <c r="K14" s="15"/>
      <c r="L14" s="15"/>
      <c r="M14" s="15"/>
      <c r="N14" s="15"/>
      <c r="O14" s="15"/>
      <c r="P14" s="13"/>
      <c r="Q14" s="15"/>
      <c r="R14" s="15"/>
      <c r="S14" s="15"/>
      <c r="T14" s="15"/>
      <c r="U14" s="15"/>
      <c r="V14" s="15"/>
      <c r="W14" s="15"/>
    </row>
    <row r="15" ht="23.25" customHeight="1" spans="1:23">
      <c r="A15" s="13"/>
      <c r="B15" s="13"/>
      <c r="C15" s="13" t="s">
        <v>318</v>
      </c>
      <c r="D15" s="13"/>
      <c r="E15" s="13"/>
      <c r="F15" s="13"/>
      <c r="G15" s="13"/>
      <c r="H15" s="13"/>
      <c r="I15" s="15">
        <v>50</v>
      </c>
      <c r="J15" s="15">
        <v>50</v>
      </c>
      <c r="K15" s="15"/>
      <c r="L15" s="15"/>
      <c r="M15" s="15"/>
      <c r="N15" s="15"/>
      <c r="O15" s="15"/>
      <c r="P15" s="13"/>
      <c r="Q15" s="15"/>
      <c r="R15" s="15"/>
      <c r="S15" s="15"/>
      <c r="T15" s="15"/>
      <c r="U15" s="15"/>
      <c r="V15" s="15"/>
      <c r="W15" s="15"/>
    </row>
    <row r="16" ht="23.25" customHeight="1" spans="1:23">
      <c r="A16" s="13" t="s">
        <v>309</v>
      </c>
      <c r="B16" s="13" t="s">
        <v>319</v>
      </c>
      <c r="C16" s="13" t="s">
        <v>318</v>
      </c>
      <c r="D16" s="13" t="s">
        <v>60</v>
      </c>
      <c r="E16" s="13" t="s">
        <v>83</v>
      </c>
      <c r="F16" s="13" t="s">
        <v>84</v>
      </c>
      <c r="G16" s="13" t="s">
        <v>320</v>
      </c>
      <c r="H16" s="13" t="s">
        <v>213</v>
      </c>
      <c r="I16" s="15">
        <v>50</v>
      </c>
      <c r="J16" s="15">
        <v>50</v>
      </c>
      <c r="K16" s="15"/>
      <c r="L16" s="15"/>
      <c r="M16" s="15"/>
      <c r="N16" s="15"/>
      <c r="O16" s="15"/>
      <c r="P16" s="13"/>
      <c r="Q16" s="15"/>
      <c r="R16" s="15"/>
      <c r="S16" s="15"/>
      <c r="T16" s="15"/>
      <c r="U16" s="15"/>
      <c r="V16" s="15"/>
      <c r="W16" s="15"/>
    </row>
    <row r="17" ht="23.25" customHeight="1" spans="1:23">
      <c r="A17" s="13"/>
      <c r="B17" s="13"/>
      <c r="C17" s="13" t="s">
        <v>321</v>
      </c>
      <c r="D17" s="13"/>
      <c r="E17" s="13"/>
      <c r="F17" s="13"/>
      <c r="G17" s="13"/>
      <c r="H17" s="13"/>
      <c r="I17" s="15">
        <v>70</v>
      </c>
      <c r="J17" s="15">
        <v>70</v>
      </c>
      <c r="K17" s="15"/>
      <c r="L17" s="15"/>
      <c r="M17" s="15"/>
      <c r="N17" s="15"/>
      <c r="O17" s="15"/>
      <c r="P17" s="13"/>
      <c r="Q17" s="15"/>
      <c r="R17" s="15"/>
      <c r="S17" s="15"/>
      <c r="T17" s="15"/>
      <c r="U17" s="15"/>
      <c r="V17" s="15"/>
      <c r="W17" s="15"/>
    </row>
    <row r="18" ht="23.25" customHeight="1" spans="1:23">
      <c r="A18" s="13" t="s">
        <v>309</v>
      </c>
      <c r="B18" s="13" t="s">
        <v>322</v>
      </c>
      <c r="C18" s="13" t="s">
        <v>321</v>
      </c>
      <c r="D18" s="13" t="s">
        <v>60</v>
      </c>
      <c r="E18" s="13" t="s">
        <v>83</v>
      </c>
      <c r="F18" s="13" t="s">
        <v>84</v>
      </c>
      <c r="G18" s="13" t="s">
        <v>311</v>
      </c>
      <c r="H18" s="13" t="s">
        <v>231</v>
      </c>
      <c r="I18" s="15">
        <v>70</v>
      </c>
      <c r="J18" s="15">
        <v>70</v>
      </c>
      <c r="K18" s="15"/>
      <c r="L18" s="15"/>
      <c r="M18" s="15"/>
      <c r="N18" s="15"/>
      <c r="O18" s="15"/>
      <c r="P18" s="13"/>
      <c r="Q18" s="15"/>
      <c r="R18" s="15"/>
      <c r="S18" s="15"/>
      <c r="T18" s="15"/>
      <c r="U18" s="15"/>
      <c r="V18" s="15"/>
      <c r="W18" s="15"/>
    </row>
    <row r="19" ht="23.25" customHeight="1" spans="1:23">
      <c r="A19" s="13"/>
      <c r="B19" s="13"/>
      <c r="C19" s="13" t="s">
        <v>323</v>
      </c>
      <c r="D19" s="13"/>
      <c r="E19" s="13"/>
      <c r="F19" s="13"/>
      <c r="G19" s="13"/>
      <c r="H19" s="13"/>
      <c r="I19" s="15">
        <v>600</v>
      </c>
      <c r="J19" s="15">
        <v>600</v>
      </c>
      <c r="K19" s="15"/>
      <c r="L19" s="15"/>
      <c r="M19" s="15"/>
      <c r="N19" s="15"/>
      <c r="O19" s="15"/>
      <c r="P19" s="13"/>
      <c r="Q19" s="15"/>
      <c r="R19" s="15"/>
      <c r="S19" s="15"/>
      <c r="T19" s="15"/>
      <c r="U19" s="15"/>
      <c r="V19" s="15"/>
      <c r="W19" s="15"/>
    </row>
    <row r="20" ht="23.25" customHeight="1" spans="1:23">
      <c r="A20" s="13" t="s">
        <v>309</v>
      </c>
      <c r="B20" s="13" t="s">
        <v>324</v>
      </c>
      <c r="C20" s="13" t="s">
        <v>323</v>
      </c>
      <c r="D20" s="13" t="s">
        <v>60</v>
      </c>
      <c r="E20" s="13" t="s">
        <v>85</v>
      </c>
      <c r="F20" s="13" t="s">
        <v>86</v>
      </c>
      <c r="G20" s="13" t="s">
        <v>325</v>
      </c>
      <c r="H20" s="13" t="s">
        <v>222</v>
      </c>
      <c r="I20" s="15">
        <v>600</v>
      </c>
      <c r="J20" s="15">
        <v>600</v>
      </c>
      <c r="K20" s="15"/>
      <c r="L20" s="15"/>
      <c r="M20" s="15"/>
      <c r="N20" s="15"/>
      <c r="O20" s="15"/>
      <c r="P20" s="13"/>
      <c r="Q20" s="15"/>
      <c r="R20" s="15"/>
      <c r="S20" s="15"/>
      <c r="T20" s="15"/>
      <c r="U20" s="15"/>
      <c r="V20" s="15"/>
      <c r="W20" s="15"/>
    </row>
    <row r="21" ht="23.25" customHeight="1" spans="1:23">
      <c r="A21" s="13"/>
      <c r="B21" s="13"/>
      <c r="C21" s="13" t="s">
        <v>326</v>
      </c>
      <c r="D21" s="13"/>
      <c r="E21" s="13"/>
      <c r="F21" s="13"/>
      <c r="G21" s="13"/>
      <c r="H21" s="13"/>
      <c r="I21" s="15">
        <v>20</v>
      </c>
      <c r="J21" s="15">
        <v>20</v>
      </c>
      <c r="K21" s="15"/>
      <c r="L21" s="15"/>
      <c r="M21" s="15"/>
      <c r="N21" s="15"/>
      <c r="O21" s="15"/>
      <c r="P21" s="13"/>
      <c r="Q21" s="15"/>
      <c r="R21" s="15"/>
      <c r="S21" s="15"/>
      <c r="T21" s="15"/>
      <c r="U21" s="15"/>
      <c r="V21" s="15"/>
      <c r="W21" s="15"/>
    </row>
    <row r="22" ht="23.25" customHeight="1" spans="1:23">
      <c r="A22" s="13" t="s">
        <v>309</v>
      </c>
      <c r="B22" s="13" t="s">
        <v>327</v>
      </c>
      <c r="C22" s="13" t="s">
        <v>326</v>
      </c>
      <c r="D22" s="13" t="s">
        <v>60</v>
      </c>
      <c r="E22" s="13" t="s">
        <v>85</v>
      </c>
      <c r="F22" s="13" t="s">
        <v>86</v>
      </c>
      <c r="G22" s="13" t="s">
        <v>328</v>
      </c>
      <c r="H22" s="13" t="s">
        <v>242</v>
      </c>
      <c r="I22" s="15">
        <v>20</v>
      </c>
      <c r="J22" s="15">
        <v>20</v>
      </c>
      <c r="K22" s="15"/>
      <c r="L22" s="15"/>
      <c r="M22" s="15"/>
      <c r="N22" s="15"/>
      <c r="O22" s="15"/>
      <c r="P22" s="13"/>
      <c r="Q22" s="15"/>
      <c r="R22" s="15"/>
      <c r="S22" s="15"/>
      <c r="T22" s="15"/>
      <c r="U22" s="15"/>
      <c r="V22" s="15"/>
      <c r="W22" s="15"/>
    </row>
    <row r="23" ht="23.25" customHeight="1" spans="1:23">
      <c r="A23" s="13"/>
      <c r="B23" s="13"/>
      <c r="C23" s="13" t="s">
        <v>329</v>
      </c>
      <c r="D23" s="13"/>
      <c r="E23" s="13"/>
      <c r="F23" s="13"/>
      <c r="G23" s="13"/>
      <c r="H23" s="13"/>
      <c r="I23" s="15">
        <v>287</v>
      </c>
      <c r="J23" s="15">
        <v>287</v>
      </c>
      <c r="K23" s="15"/>
      <c r="L23" s="15"/>
      <c r="M23" s="15"/>
      <c r="N23" s="15"/>
      <c r="O23" s="15"/>
      <c r="P23" s="13"/>
      <c r="Q23" s="15"/>
      <c r="R23" s="15"/>
      <c r="S23" s="15"/>
      <c r="T23" s="15"/>
      <c r="U23" s="15"/>
      <c r="V23" s="15"/>
      <c r="W23" s="15"/>
    </row>
    <row r="24" ht="23.25" customHeight="1" spans="1:23">
      <c r="A24" s="13" t="s">
        <v>309</v>
      </c>
      <c r="B24" s="13" t="s">
        <v>330</v>
      </c>
      <c r="C24" s="13" t="s">
        <v>329</v>
      </c>
      <c r="D24" s="13" t="s">
        <v>60</v>
      </c>
      <c r="E24" s="13" t="s">
        <v>81</v>
      </c>
      <c r="F24" s="13" t="s">
        <v>82</v>
      </c>
      <c r="G24" s="13" t="s">
        <v>331</v>
      </c>
      <c r="H24" s="13" t="s">
        <v>227</v>
      </c>
      <c r="I24" s="15">
        <v>287</v>
      </c>
      <c r="J24" s="15">
        <v>287</v>
      </c>
      <c r="K24" s="15"/>
      <c r="L24" s="15"/>
      <c r="M24" s="15"/>
      <c r="N24" s="15"/>
      <c r="O24" s="15"/>
      <c r="P24" s="13"/>
      <c r="Q24" s="15"/>
      <c r="R24" s="15"/>
      <c r="S24" s="15"/>
      <c r="T24" s="15"/>
      <c r="U24" s="15"/>
      <c r="V24" s="15"/>
      <c r="W24" s="15"/>
    </row>
    <row r="25" ht="18.75" customHeight="1" spans="1:23">
      <c r="A25" s="163" t="s">
        <v>116</v>
      </c>
      <c r="B25" s="164"/>
      <c r="C25" s="164"/>
      <c r="D25" s="164"/>
      <c r="E25" s="164"/>
      <c r="F25" s="164"/>
      <c r="G25" s="164"/>
      <c r="H25" s="165"/>
      <c r="I25" s="15">
        <v>1342.69</v>
      </c>
      <c r="J25" s="15">
        <v>1342.69</v>
      </c>
      <c r="K25" s="15"/>
      <c r="L25" s="15"/>
      <c r="M25" s="15"/>
      <c r="N25" s="15"/>
      <c r="O25" s="15"/>
      <c r="P25" s="15"/>
      <c r="Q25" s="15"/>
      <c r="R25" s="15"/>
      <c r="S25" s="15"/>
      <c r="T25" s="15"/>
      <c r="U25" s="15"/>
      <c r="V25" s="15"/>
      <c r="W25" s="15"/>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 right="0.7" top="0.75" bottom="0.75" header="0.3" footer="0.3"/>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部门政府采购预算表08-1</vt:lpstr>
      <vt:lpstr>政府购买服务预算表08-2表</vt:lpstr>
      <vt:lpstr>区对下转移支付预算表09-1</vt:lpstr>
      <vt:lpstr>区对下转移支付绩效目标表09-2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王吉飞珠江网</cp:lastModifiedBy>
  <dcterms:created xsi:type="dcterms:W3CDTF">2025-02-24T08:15:00Z</dcterms:created>
  <dcterms:modified xsi:type="dcterms:W3CDTF">2025-03-14T00:59:17Z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A145C5BCA8E24F42BEA65A6B3FB1F8E0_13</vt:lpwstr>
  </property>
  <property fmtid="{D5CDD505-2E9C-101B-9397-08002B2CF9AE}" pid="3" name="KSOProductBuildVer">
    <vt:lpwstr>2052-12.1.0.20305</vt:lpwstr>
  </property>
</Properties>
</file>