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 firstSheet="17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'区对下转移支付预算表10-1'!$A:$A,'区对下转移支付预算表10-1'!$1:$1</definedName>
    <definedName name="_xlnm.Print_Titles" localSheetId="16">'区对下转移支付绩效目标表10-2'!$A:$A,'区对下转移支付绩效目标表10-2'!$1:$1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<sst xmlns="http://schemas.openxmlformats.org/spreadsheetml/2006/main" count="1029" uniqueCount="443">
  <si>
    <t>预算01-1表</t>
  </si>
  <si>
    <t>财务收支预算总表</t>
  </si>
  <si>
    <t>单位：万元</t>
  </si>
  <si>
    <t>收        入</t>
  </si>
  <si>
    <t>支        出</t>
  </si>
  <si>
    <t>项      目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</si>
  <si>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</si>
  <si>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</si>
  <si>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</si>
  <si>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</si>
  <si>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</si>
  <si>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</si>
  <si>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</si>
  <si>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</si>
  <si>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</si>
  <si>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</si>
  <si>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</si>
  <si>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</si>
  <si>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</si>
  <si>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</si>
  <si>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</si>
  <si>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</si>
  <si>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</si>
  <si>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</si>
  <si>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</si>
  <si>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</si>
  <si>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</si>
  <si>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</si>
  <si>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</si>
  <si>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</si>
  <si>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</si>
  <si>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</si>
  <si>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</si>
  <si>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二十六、债务付息支出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</si>
  <si>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</si>
  <si>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</si>
  <si>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</si>
  <si>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</si>
  <si>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</si>
  <si>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</si>
  <si>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</si>
  <si>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</si>
  <si>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</si>
  <si>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</si>
  <si>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</si>
  <si>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</si>
  <si>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</si>
  <si>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</si>
  <si>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</si>
  <si>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</si>
  <si>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</si>
  <si>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</si>
  <si>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</si>
  <si>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</si>
  <si>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</si>
  <si>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</si>
  <si>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</si>
  <si>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</si>
  <si>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704001</t>
  </si>
  <si>
    <t>曲靖经济技术开发区建设局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</si>
  <si>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</si>
  <si>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</si>
  <si>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</si>
  <si>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</si>
  <si>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</si>
  <si>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</si>
  <si>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</si>
  <si>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</si>
  <si>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</si>
  <si>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</si>
  <si>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</si>
  <si>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</si>
  <si>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</si>
  <si>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</si>
  <si>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</si>
  <si>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</si>
  <si>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</si>
  <si>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</si>
  <si>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</si>
  <si>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</si>
  <si>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</si>
  <si>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</si>
  <si>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</si>
  <si>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</si>
  <si>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</si>
  <si>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</si>
  <si>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</si>
  <si>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</si>
  <si>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</si>
  <si>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</si>
  <si>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</si>
  <si>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</si>
  <si>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</si>
  <si>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</si>
  <si>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</si>
  <si>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</si>
  <si>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</si>
  <si>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2120106</t>
  </si>
  <si>
    <t>工程建设管理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</si>
  <si>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</si>
  <si>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</si>
  <si>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</si>
  <si>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</si>
  <si>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</si>
  <si>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</si>
  <si>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</si>
  <si>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</si>
  <si>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</si>
  <si>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</si>
  <si>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</si>
  <si>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</si>
  <si>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</si>
  <si>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</si>
  <si>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</si>
  <si>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</si>
  <si>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单位名称：曲靖经济技术开发区建设局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</si>
  <si>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</si>
  <si>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</si>
  <si>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</si>
  <si>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</si>
  <si>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</si>
  <si>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</si>
  <si>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</si>
  <si>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</si>
  <si>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</si>
  <si>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</si>
  <si>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</si>
  <si>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</si>
  <si>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</si>
  <si>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</si>
  <si>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</si>
  <si>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</si>
  <si>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</si>
  <si>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</si>
  <si>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</si>
  <si>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</si>
  <si>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</si>
  <si>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</si>
  <si>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</si>
  <si>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</si>
  <si>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</si>
  <si>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</si>
  <si>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</si>
  <si>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</si>
  <si>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</si>
  <si>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</si>
  <si>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</si>
  <si>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</si>
  <si>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</si>
  <si>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</si>
  <si>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</si>
  <si>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</si>
  <si>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</si>
  <si>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</si>
  <si>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</si>
  <si>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</si>
  <si>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</si>
  <si>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</si>
  <si>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</si>
  <si>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</si>
  <si>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</si>
  <si>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</si>
  <si>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</si>
  <si>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</si>
  <si>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</si>
  <si>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</si>
  <si>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</si>
  <si>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</si>
  <si>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</si>
  <si>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</si>
  <si>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</si>
  <si>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</si>
  <si>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</si>
  <si>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</si>
  <si>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</si>
  <si>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</si>
  <si>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</si>
  <si>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</si>
  <si>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</si>
  <si>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</si>
  <si>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</si>
  <si>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</si>
  <si>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</si>
  <si>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</si>
  <si>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</si>
  <si>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</si>
  <si>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</si>
  <si>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</si>
  <si>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</si>
  <si>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</si>
  <si>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</si>
  <si>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</si>
  <si>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</si>
  <si>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</si>
  <si>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</si>
  <si>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</si>
  <si>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</si>
  <si>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</si>
  <si>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</si>
  <si>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99</t>
  </si>
  <si>
    <t>其他工资福利支出</t>
  </si>
  <si>
    <t>07</t>
  </si>
  <si>
    <t>绩效工资</t>
  </si>
  <si>
    <t>502</t>
  </si>
  <si>
    <t>机关商品和服务支出</t>
  </si>
  <si>
    <t>08</t>
  </si>
  <si>
    <t>机关事业单位基本养老保险缴费</t>
  </si>
  <si>
    <t>办公经费</t>
  </si>
  <si>
    <t>职工基本医疗保险缴费</t>
  </si>
  <si>
    <t>05</t>
  </si>
  <si>
    <t>委托业务费</t>
  </si>
  <si>
    <t>公务员医疗补助缴费</t>
  </si>
  <si>
    <t>06</t>
  </si>
  <si>
    <t>公务接待费</t>
  </si>
  <si>
    <t>其他社会保障缴费</t>
  </si>
  <si>
    <t>503</t>
  </si>
  <si>
    <t>机关资本性支出</t>
  </si>
  <si>
    <t>基础设施建设</t>
  </si>
  <si>
    <t>505</t>
  </si>
  <si>
    <t>对事业单位经常性补助</t>
  </si>
  <si>
    <t>302</t>
  </si>
  <si>
    <t>商品和服务支出</t>
  </si>
  <si>
    <t>办公费</t>
  </si>
  <si>
    <t>509</t>
  </si>
  <si>
    <t>对个人和家庭的补助</t>
  </si>
  <si>
    <t>离退休费</t>
  </si>
  <si>
    <t>27</t>
  </si>
  <si>
    <t>28</t>
  </si>
  <si>
    <t>工会经费</t>
  </si>
  <si>
    <t>29</t>
  </si>
  <si>
    <t>福利费</t>
  </si>
  <si>
    <t>39</t>
  </si>
  <si>
    <t>其他交通费用</t>
  </si>
  <si>
    <t>303</t>
  </si>
  <si>
    <t>退休费</t>
  </si>
  <si>
    <t>310</t>
  </si>
  <si>
    <t>资本性支出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</si>
  <si>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</si>
  <si>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</si>
  <si>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</si>
  <si>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</si>
  <si>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</si>
  <si>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</si>
  <si>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</si>
  <si>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</si>
  <si>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</si>
  <si>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</si>
  <si>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</si>
  <si>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</si>
  <si>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</si>
  <si>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</si>
  <si>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</si>
  <si>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</si>
  <si>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</si>
  <si>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</si>
  <si>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</si>
  <si>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</si>
  <si>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政府性基金预算算</t>
  </si>
  <si>
    <t>事业单位
经营收入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</si>
  <si>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</si>
  <si>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</si>
  <si>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</si>
  <si>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</si>
  <si>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</si>
  <si>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</si>
  <si>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</si>
  <si>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530303210000000000599</t>
  </si>
  <si>
    <t>行政人员支出工资</t>
  </si>
  <si>
    <t>30101</t>
  </si>
  <si>
    <t>30102</t>
  </si>
  <si>
    <t>30103</t>
  </si>
  <si>
    <t>530303231100001509022</t>
  </si>
  <si>
    <t>公务员基础绩效奖</t>
  </si>
  <si>
    <t>530303210000000000601</t>
  </si>
  <si>
    <t>30108</t>
  </si>
  <si>
    <t>30110</t>
  </si>
  <si>
    <t>30111</t>
  </si>
  <si>
    <t>30112</t>
  </si>
  <si>
    <t>530303210000000000602</t>
  </si>
  <si>
    <t>30113</t>
  </si>
  <si>
    <t>530303210000000000606</t>
  </si>
  <si>
    <t>其他公用支出</t>
  </si>
  <si>
    <t>30201</t>
  </si>
  <si>
    <t>530303210000000000604</t>
  </si>
  <si>
    <t>30217</t>
  </si>
  <si>
    <t>530303210000000000605</t>
  </si>
  <si>
    <t>30228</t>
  </si>
  <si>
    <t>30229</t>
  </si>
  <si>
    <t>530303241100002472484</t>
  </si>
  <si>
    <t>公务交通补贴</t>
  </si>
  <si>
    <t>30239</t>
  </si>
  <si>
    <t>530303251100003884920</t>
  </si>
  <si>
    <t>30302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</si>
  <si>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</si>
  <si>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</si>
  <si>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</si>
  <si>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</si>
  <si>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</si>
  <si>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</si>
  <si>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</si>
  <si>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工程项目管理、消防、质量、安全等工作经费</t>
  </si>
  <si>
    <t>专项业务类</t>
  </si>
  <si>
    <t>530303251100003894639</t>
  </si>
  <si>
    <t>绿化管养经费</t>
  </si>
  <si>
    <t>530303251100003895008</t>
  </si>
  <si>
    <t>31005</t>
  </si>
  <si>
    <t>市政工程水土保持监测及竣工验收报告编制经费</t>
  </si>
  <si>
    <t>530303251100003884634</t>
  </si>
  <si>
    <t>30227</t>
  </si>
  <si>
    <t>市政维护费</t>
  </si>
  <si>
    <t>530303251100003894741</t>
  </si>
  <si>
    <t>已完工、在建、新建项目经费</t>
  </si>
  <si>
    <t>事业发展类</t>
  </si>
  <si>
    <t>530303231100001507776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</si>
  <si>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</si>
  <si>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</si>
  <si>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</si>
  <si>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</si>
  <si>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</si>
  <si>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</si>
  <si>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</si>
  <si>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</si>
  <si>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</si>
  <si>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</si>
  <si>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</si>
  <si>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</si>
  <si>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2025年市政维护费</t>
  </si>
  <si>
    <t>产出指标</t>
  </si>
  <si>
    <t>质量指标</t>
  </si>
  <si>
    <t>零星修缮验收合格率</t>
  </si>
  <si>
    <t>&gt;=</t>
  </si>
  <si>
    <t>95</t>
  </si>
  <si>
    <t>%</t>
  </si>
  <si>
    <t>定量指标</t>
  </si>
  <si>
    <t>反映零星修缮达标的情况。零星修缮验收合格率=零星修缮验收合格数量/零星修缮提交验收数量*100%</t>
  </si>
  <si>
    <t>时效指标</t>
  </si>
  <si>
    <t>零星修缮（维修）及时率</t>
  </si>
  <si>
    <t>90</t>
  </si>
  <si>
    <t>反映零星修缮（维修）及时的情况。零星修缮（维修）及时率=在规定时间内完成零星修缮（维修）数量/报修数量*100%</t>
  </si>
  <si>
    <t>效益指标</t>
  </si>
  <si>
    <t>社会效益</t>
  </si>
  <si>
    <t>设施设备（系统)发生故障次数</t>
  </si>
  <si>
    <t>&lt;=</t>
  </si>
  <si>
    <t>次</t>
  </si>
  <si>
    <t>反映电梯、空调、消防、安保、会议系统等设施设备发生故障的情况。</t>
  </si>
  <si>
    <t>满意度指标</t>
  </si>
  <si>
    <t>服务对象满意度</t>
  </si>
  <si>
    <t>服务受益人员满意度</t>
  </si>
  <si>
    <t>80</t>
  </si>
  <si>
    <t>反映保安、保洁、餐饮服务、绿化养护服务受益人员满意程度。</t>
  </si>
  <si>
    <t>完成2023-2024年市政工程水土保持监测及竣工验收报告编制工作</t>
  </si>
  <si>
    <t>数量指标</t>
  </si>
  <si>
    <t>完成检查报告数量</t>
  </si>
  <si>
    <t>1.00</t>
  </si>
  <si>
    <t>个</t>
  </si>
  <si>
    <t>反映检查核查形成的报告（总结）个数。</t>
  </si>
  <si>
    <t>检查（核查）结果公开率</t>
  </si>
  <si>
    <t>反映相关检查核查结果依法公开情况。
检查结果公开率</t>
  </si>
  <si>
    <t>检查（核查）人员被投诉次数</t>
  </si>
  <si>
    <t>反映服务对象对检查核查工作的整体满意情况。</t>
  </si>
  <si>
    <t>4000万元</t>
  </si>
  <si>
    <t>主体工程完成率</t>
  </si>
  <si>
    <t>反映主体工程完成情况。
主体工程完成率=（按计划完成主体工程的工程量/计划完成主体工程量）*100%。</t>
  </si>
  <si>
    <t>综合使用率</t>
  </si>
  <si>
    <t>反映设施建成后的利用、使用的情况。
综合使用率=（投入使用的基础建设工程建设内容/完成建设内容）*100%</t>
  </si>
  <si>
    <t>受益人群满意度</t>
  </si>
  <si>
    <t>调查人群中对设施建设或设施运行的满意度。
受益人群覆盖率=（调查人群中对设施建设或设施运行的人数/问卷调查人数）*100%</t>
  </si>
  <si>
    <t>竣工验收合格率</t>
  </si>
  <si>
    <t>反映项目验收情况。
竣工验收合格率=（验收合格单元工程数量/完工单元工程总数）×100%。</t>
  </si>
  <si>
    <t>设计功能实现率</t>
  </si>
  <si>
    <t>反映建设项目设施设计功能的实现情况。
设计功能实现率=（实际实现设计功能数/计划实现设计功能数）*100%</t>
  </si>
  <si>
    <t>2025年绿化管养费</t>
  </si>
  <si>
    <t>绿化存活率</t>
  </si>
  <si>
    <t>反映绿化存活的情况。绿化存活率=存活绿化数（面积）/总绿化数（面积）*100%</t>
  </si>
  <si>
    <t>物业服务需求保障程度</t>
  </si>
  <si>
    <t>=</t>
  </si>
  <si>
    <t>反映绿化、安保、安防、保洁等服务满足委托单位的程度。（实际运用时根据项目对物业的需求，主要通过整体评价的方式进行评价。）</t>
  </si>
  <si>
    <t>预算05-3表</t>
  </si>
  <si>
    <t>项目支出绩效目标表（另文下达）</t>
  </si>
  <si>
    <t>说明：曲靖经济技术开发区建设局2025年无项目支出（另文下达），故此表为空表。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</si>
  <si>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</si>
  <si>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</si>
  <si>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</si>
  <si>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</si>
  <si>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</si>
  <si>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说明：曲靖经济技术开发区建设局2025年无政府性基金预算，故此表为空表。</t>
  </si>
  <si>
    <t>国有资本经营预算支出预算表</t>
  </si>
  <si>
    <t>本年国有资本经营预算支出</t>
  </si>
  <si>
    <t>说明：曲靖经济技术开发区建设局2025年无国有资本经营预算，故此表为空表。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</si>
  <si>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</si>
  <si>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</si>
  <si>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</si>
  <si>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</si>
  <si>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</si>
  <si>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</si>
  <si>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</si>
  <si>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</si>
  <si>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</si>
  <si>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</si>
  <si>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</si>
  <si>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说明：曲靖经济技术开发区建设局2025年无部门政府采购预算，故此表为空表。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</si>
  <si>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</si>
  <si>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</si>
  <si>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</si>
  <si>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</si>
  <si>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</si>
  <si>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</si>
  <si>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</si>
  <si>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</si>
  <si>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</si>
  <si>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</si>
  <si>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说明：曲靖经济技术开发区建设局2025年无政府购买服务预算，故此表为空表。</t>
  </si>
  <si>
    <t>预算10-1表</t>
  </si>
  <si>
    <t>区对下转移支付预算表</t>
  </si>
  <si>
    <t>单位名称（项目）</t>
  </si>
  <si>
    <t>政府性基金</t>
  </si>
  <si>
    <t>翠峰街道</t>
  </si>
  <si>
    <t>西城街道</t>
  </si>
  <si>
    <t>说明：曲靖经济技术开发区建设局2025年无区对下转移支付预算，故此表为空表。</t>
  </si>
  <si>
    <t>预算10-2表</t>
  </si>
  <si>
    <t>区对下转移支付绩效目标表</t>
  </si>
  <si>
    <t>说明：曲靖经济技术开发区建设局2025年无区对下转移支付，故此表为空表。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</si>
  <si>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</si>
  <si>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</si>
  <si>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</si>
  <si>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</si>
  <si>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</si>
  <si>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</si>
  <si>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</si>
  <si>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</si>
  <si>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</si>
  <si>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说明：曲靖经济技术开发区建设局2025年无新增资产，故此表为空表。</t>
  </si>
  <si>
    <t>预算12表</t>
  </si>
  <si>
    <t>上级补助项目支出预算表</t>
  </si>
  <si>
    <t>上级补助</t>
  </si>
  <si>
    <t>说明：曲靖经济技术开发区建设局2025年无上级补助项目支出预算，故此表为空表。</t>
  </si>
  <si>
    <t>预算13表</t>
  </si>
  <si>
    <t>部门项目中期规划预算表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</si>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</sst>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0.00_);[Red]\-0.00\ "/>
    <numFmt numFmtId="179" formatCode="#,##0.00;\-#,##0.00;;@"/>
    <numFmt numFmtId="180" formatCode="hh:mm:ss"/>
    <numFmt numFmtId="181" formatCode="#,##0;\-#,##0;;@"/>
  </numFmts>
  <fonts count="5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1"/>
      <color theme="1"/>
      <name val="宋体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10"/>
      <color rgb="FF000000"/>
      <name val="Arial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sz val="22"/>
      <color rgb="FF000000"/>
      <name val="方正小标宋简体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sz val="9"/>
      <name val="宋体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6" applyNumberFormat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4" borderId="16" applyNumberFormat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0" fontId="50" fillId="0" borderId="0">
      <alignment vertical="top"/>
      <protection locked="0"/>
    </xf>
    <xf numFmtId="0" fontId="4" fillId="0" borderId="0"/>
    <xf numFmtId="0" fontId="1" fillId="0" borderId="2">
      <alignment horizontal="center" vertical="center" wrapText="1"/>
      <protection locked="0"/>
    </xf>
    <xf numFmtId="49" fontId="4" fillId="0" borderId="5">
      <alignment horizontal="center" vertical="center" wrapText="1"/>
    </xf>
    <xf numFmtId="0" fontId="1" fillId="0" borderId="0">
      <alignment horizontal="right" vertical="center"/>
      <protection locked="0"/>
    </xf>
    <xf numFmtId="0" fontId="4" fillId="0" borderId="8">
      <alignment horizontal="center" vertical="center" wrapText="1"/>
    </xf>
    <xf numFmtId="0" fontId="4" fillId="0" borderId="3">
      <alignment horizontal="center" vertical="center"/>
      <protection locked="0"/>
    </xf>
    <xf numFmtId="0" fontId="28" fillId="0" borderId="0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4" fillId="0" borderId="0">
      <alignment horizontal="left" vertical="center"/>
      <protection locked="0"/>
    </xf>
    <xf numFmtId="176" fontId="51" fillId="0" borderId="1">
      <alignment horizontal="right" vertical="center"/>
    </xf>
    <xf numFmtId="4" fontId="3" fillId="0" borderId="10">
      <alignment horizontal="right" vertical="center"/>
      <protection locked="0"/>
    </xf>
    <xf numFmtId="0" fontId="4" fillId="0" borderId="0"/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3" fillId="0" borderId="10">
      <alignment horizontal="left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50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4" fillId="0" borderId="1">
      <alignment vertical="center" wrapText="1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1" fillId="0" borderId="0"/>
    <xf numFmtId="49" fontId="1" fillId="0" borderId="1">
      <alignment horizontal="center"/>
    </xf>
    <xf numFmtId="0" fontId="1" fillId="0" borderId="0">
      <alignment vertical="top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50" fillId="0" borderId="0">
      <alignment vertical="top"/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2" fillId="0" borderId="0">
      <alignment horizontal="center" vertical="center"/>
    </xf>
    <xf numFmtId="0" fontId="1" fillId="0" borderId="0"/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1" fillId="0" borderId="0">
      <alignment vertical="top"/>
    </xf>
    <xf numFmtId="0" fontId="1" fillId="0" borderId="0">
      <alignment horizontal="right" vertical="center"/>
    </xf>
    <xf numFmtId="0" fontId="3" fillId="0" borderId="1">
      <alignment horizontal="left" vertical="center"/>
    </xf>
    <xf numFmtId="0" fontId="4" fillId="0" borderId="5">
      <alignment horizontal="center" vertical="center"/>
    </xf>
    <xf numFmtId="177" fontId="51" fillId="0" borderId="1">
      <alignment horizontal="right" vertical="center"/>
    </xf>
    <xf numFmtId="4" fontId="29" fillId="0" borderId="1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8">
      <alignment horizontal="center" vertical="center" wrapText="1"/>
      <protection locked="0"/>
    </xf>
    <xf numFmtId="0" fontId="20" fillId="0" borderId="0">
      <alignment vertical="top"/>
    </xf>
    <xf numFmtId="0" fontId="20" fillId="0" borderId="0"/>
    <xf numFmtId="0" fontId="4" fillId="0" borderId="4">
      <alignment horizontal="center" vertical="center"/>
    </xf>
    <xf numFmtId="0" fontId="1" fillId="0" borderId="9">
      <alignment horizontal="center" vertical="center" wrapText="1"/>
    </xf>
    <xf numFmtId="0" fontId="4" fillId="0" borderId="2">
      <alignment horizontal="center" vertical="center"/>
    </xf>
    <xf numFmtId="0" fontId="1" fillId="0" borderId="0"/>
    <xf numFmtId="0" fontId="4" fillId="0" borderId="7">
      <alignment horizontal="center" vertical="center" wrapText="1"/>
    </xf>
    <xf numFmtId="10" fontId="51" fillId="0" borderId="1">
      <alignment horizontal="right" vertical="center"/>
    </xf>
    <xf numFmtId="178" fontId="3" fillId="0" borderId="1">
      <alignment horizontal="right" vertical="center" wrapText="1"/>
      <protection locked="0"/>
    </xf>
    <xf numFmtId="49" fontId="8" fillId="0" borderId="0">
      <protection locked="0"/>
    </xf>
    <xf numFmtId="0" fontId="3" fillId="0" borderId="1">
      <alignment horizontal="left" vertical="center"/>
    </xf>
    <xf numFmtId="0" fontId="1" fillId="0" borderId="10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3" fillId="0" borderId="0">
      <alignment horizontal="left" vertical="center"/>
    </xf>
    <xf numFmtId="0" fontId="2" fillId="0" borderId="0">
      <alignment horizontal="center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52" fillId="0" borderId="6">
      <alignment horizontal="center" vertical="center"/>
    </xf>
    <xf numFmtId="179" fontId="51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50" fillId="0" borderId="0">
      <alignment vertical="top"/>
      <protection locked="0"/>
    </xf>
    <xf numFmtId="49" fontId="51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179" fontId="51" fillId="0" borderId="1">
      <alignment horizontal="right" vertical="center"/>
    </xf>
    <xf numFmtId="49" fontId="1" fillId="0" borderId="0"/>
    <xf numFmtId="0" fontId="20" fillId="0" borderId="0">
      <alignment vertical="top"/>
    </xf>
    <xf numFmtId="0" fontId="4" fillId="0" borderId="0">
      <alignment horizontal="right" wrapText="1"/>
    </xf>
    <xf numFmtId="180" fontId="51" fillId="0" borderId="1">
      <alignment horizontal="right" vertical="center"/>
    </xf>
    <xf numFmtId="181" fontId="51" fillId="0" borderId="1">
      <alignment horizontal="right" vertical="center"/>
    </xf>
    <xf numFmtId="0" fontId="4" fillId="0" borderId="5">
      <alignment horizontal="center" vertical="center"/>
    </xf>
    <xf numFmtId="0" fontId="4" fillId="0" borderId="0"/>
    <xf numFmtId="0" fontId="52" fillId="0" borderId="7">
      <alignment horizontal="center" vertical="center"/>
    </xf>
    <xf numFmtId="0" fontId="20" fillId="0" borderId="1"/>
    <xf numFmtId="0" fontId="3" fillId="0" borderId="4">
      <alignment horizontal="left" vertical="center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/>
    <xf numFmtId="0" fontId="29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29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4" fillId="0" borderId="5">
      <alignment horizontal="center" vertical="center"/>
      <protection locked="0"/>
    </xf>
    <xf numFmtId="0" fontId="20" fillId="0" borderId="1">
      <alignment horizontal="center" vertical="center"/>
    </xf>
    <xf numFmtId="0" fontId="1" fillId="0" borderId="0"/>
    <xf numFmtId="0" fontId="28" fillId="0" borderId="0">
      <alignment horizontal="center" vertical="center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0"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29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  <protection locked="0"/>
    </xf>
    <xf numFmtId="4" fontId="29" fillId="0" borderId="1">
      <alignment horizontal="right" vertical="center"/>
    </xf>
    <xf numFmtId="0" fontId="50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</xf>
    <xf numFmtId="4" fontId="29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50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22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2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4" fillId="0" borderId="4">
      <alignment horizontal="center" vertical="center"/>
    </xf>
    <xf numFmtId="0" fontId="8" fillId="0" borderId="0">
      <alignment horizontal="right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3" fillId="0" borderId="4">
      <alignment horizontal="left" vertical="center" wrapText="1"/>
    </xf>
    <xf numFmtId="0" fontId="9" fillId="0" borderId="0">
      <alignment horizontal="center" vertical="center" wrapText="1"/>
      <protection locked="0"/>
    </xf>
    <xf numFmtId="0" fontId="29" fillId="0" borderId="1">
      <alignment horizontal="center" vertical="center"/>
    </xf>
    <xf numFmtId="0" fontId="50" fillId="0" borderId="0">
      <alignment vertical="top"/>
      <protection locked="0"/>
    </xf>
    <xf numFmtId="0" fontId="4" fillId="0" borderId="6">
      <alignment horizontal="center" vertical="center"/>
    </xf>
    <xf numFmtId="0" fontId="1" fillId="0" borderId="11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29" fillId="0" borderId="1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53" fillId="0" borderId="0">
      <alignment horizontal="center" vertical="center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50" fillId="0" borderId="0">
      <alignment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0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29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29" fillId="0" borderId="1">
      <alignment horizontal="right" vertical="center"/>
    </xf>
    <xf numFmtId="0" fontId="50" fillId="0" borderId="0">
      <alignment vertical="top"/>
      <protection locked="0"/>
    </xf>
    <xf numFmtId="49" fontId="1" fillId="0" borderId="0"/>
    <xf numFmtId="0" fontId="9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50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51" fillId="0" borderId="0">
      <alignment vertical="top"/>
      <protection locked="0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8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8" fillId="0" borderId="0">
      <alignment wrapText="1"/>
    </xf>
    <xf numFmtId="0" fontId="3" fillId="0" borderId="0">
      <alignment horizontal="right" wrapText="1"/>
    </xf>
    <xf numFmtId="0" fontId="1" fillId="0" borderId="0"/>
    <xf numFmtId="0" fontId="50" fillId="0" borderId="0">
      <alignment vertical="top"/>
      <protection locked="0"/>
    </xf>
    <xf numFmtId="0" fontId="4" fillId="0" borderId="6">
      <alignment horizontal="center" vertical="center"/>
    </xf>
    <xf numFmtId="0" fontId="18" fillId="0" borderId="0">
      <alignment horizontal="center"/>
    </xf>
    <xf numFmtId="0" fontId="18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50" fillId="0" borderId="0">
      <alignment vertical="top"/>
      <protection locked="0"/>
    </xf>
    <xf numFmtId="49" fontId="8" fillId="0" borderId="0">
      <protection locked="0"/>
    </xf>
    <xf numFmtId="0" fontId="1" fillId="0" borderId="1">
      <alignment horizontal="center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50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0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9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50" fillId="0" borderId="0">
      <alignment vertical="top"/>
      <protection locked="0"/>
    </xf>
    <xf numFmtId="0" fontId="4" fillId="0" borderId="7">
      <alignment horizontal="center" vertical="center"/>
    </xf>
    <xf numFmtId="0" fontId="8" fillId="0" borderId="0">
      <alignment horizontal="right"/>
      <protection locked="0"/>
    </xf>
    <xf numFmtId="0" fontId="9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9" fillId="0" borderId="0">
      <alignment horizontal="center" vertical="center"/>
      <protection locked="0"/>
    </xf>
    <xf numFmtId="0" fontId="4" fillId="0" borderId="2">
      <alignment horizontal="center" vertical="center"/>
    </xf>
    <xf numFmtId="0" fontId="4" fillId="0" borderId="5">
      <alignment horizontal="center" vertical="center" wrapText="1"/>
    </xf>
    <xf numFmtId="49" fontId="4" fillId="0" borderId="1">
      <alignment horizontal="center" vertical="center"/>
      <protection locked="0"/>
    </xf>
    <xf numFmtId="0" fontId="3" fillId="0" borderId="1">
      <alignment horizontal="right" vertical="center" wrapText="1"/>
    </xf>
    <xf numFmtId="49" fontId="1" fillId="0" borderId="0"/>
    <xf numFmtId="0" fontId="3" fillId="0" borderId="1">
      <alignment horizontal="right" vertical="center" wrapText="1"/>
      <protection locked="0"/>
    </xf>
    <xf numFmtId="0" fontId="9" fillId="0" borderId="0">
      <alignment horizontal="center" vertical="center"/>
      <protection locked="0"/>
    </xf>
    <xf numFmtId="0" fontId="4" fillId="0" borderId="2">
      <alignment horizontal="center" vertical="center"/>
    </xf>
    <xf numFmtId="0" fontId="50" fillId="0" borderId="0">
      <alignment vertical="top"/>
      <protection locked="0"/>
    </xf>
    <xf numFmtId="0" fontId="4" fillId="0" borderId="6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3" fillId="0" borderId="1">
      <alignment horizontal="right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9" fillId="0" borderId="0">
      <alignment horizontal="center" vertical="center"/>
    </xf>
    <xf numFmtId="178" fontId="3" fillId="0" borderId="1">
      <alignment horizontal="right" vertical="center"/>
    </xf>
    <xf numFmtId="0" fontId="1" fillId="0" borderId="0"/>
    <xf numFmtId="0" fontId="2" fillId="0" borderId="0">
      <alignment horizontal="center" vertical="center"/>
    </xf>
    <xf numFmtId="0" fontId="7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10">
      <alignment horizontal="center" vertical="center" wrapText="1"/>
    </xf>
    <xf numFmtId="0" fontId="4" fillId="0" borderId="1">
      <alignment horizontal="center" vertical="center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7" fillId="0" borderId="0">
      <alignment horizontal="center" vertical="center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4" fillId="0" borderId="0">
      <alignment wrapText="1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50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0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50" fillId="0" borderId="0">
      <alignment vertical="top"/>
      <protection locked="0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4" fillId="0" borderId="0">
      <protection locked="0"/>
    </xf>
    <xf numFmtId="0" fontId="4" fillId="0" borderId="21">
      <alignment horizontal="center" vertical="center" wrapText="1"/>
    </xf>
    <xf numFmtId="0" fontId="20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0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50" fillId="0" borderId="0">
      <alignment vertical="top"/>
      <protection locked="0"/>
    </xf>
  </cellStyleXfs>
  <cellXfs count="287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3" applyFont="1" applyBorder="1">
      <alignment horizontal="center" vertical="center"/>
    </xf>
    <xf numFmtId="0" fontId="1" fillId="0" borderId="1" xfId="664" applyFont="1" applyBorder="1">
      <alignment horizontal="center" vertical="center"/>
      <protection locked="0"/>
    </xf>
    <xf numFmtId="49" fontId="5" fillId="0" borderId="1" xfId="147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65" applyFont="1" applyBorder="1">
      <alignment horizontal="center" vertical="center" wrapText="1"/>
      <protection locked="0"/>
    </xf>
    <xf numFmtId="0" fontId="3" fillId="0" borderId="1" xfId="650" applyFont="1" applyBorder="1">
      <alignment horizontal="left" vertical="center" wrapText="1"/>
      <protection locked="0"/>
    </xf>
    <xf numFmtId="0" fontId="3" fillId="0" borderId="1" xfId="659" applyFont="1" applyBorder="1">
      <alignment horizontal="left" vertical="center" wrapText="1"/>
      <protection locked="0"/>
    </xf>
    <xf numFmtId="49" fontId="1" fillId="0" borderId="0" xfId="651" applyNumberFormat="1" applyFont="1" applyBorder="1"/>
    <xf numFmtId="0" fontId="2" fillId="0" borderId="0" xfId="302" applyFont="1" applyBorder="1">
      <alignment horizontal="center" vertical="center"/>
    </xf>
    <xf numFmtId="0" fontId="4" fillId="0" borderId="0" xfId="648" applyFont="1" applyBorder="1">
      <alignment horizontal="left" vertical="center"/>
    </xf>
    <xf numFmtId="0" fontId="4" fillId="0" borderId="0" xfId="661" applyFont="1" applyBorder="1"/>
    <xf numFmtId="0" fontId="4" fillId="0" borderId="2" xfId="311" applyFont="1" applyBorder="1">
      <alignment horizontal="center" vertical="center" wrapText="1"/>
      <protection locked="0"/>
    </xf>
    <xf numFmtId="0" fontId="4" fillId="0" borderId="2" xfId="653" applyFont="1" applyBorder="1">
      <alignment horizontal="center" vertical="center" wrapText="1"/>
    </xf>
    <xf numFmtId="0" fontId="4" fillId="0" borderId="2" xfId="654" applyFont="1" applyBorder="1">
      <alignment horizontal="center" vertical="center"/>
    </xf>
    <xf numFmtId="0" fontId="4" fillId="0" borderId="3" xfId="387" applyFont="1" applyBorder="1">
      <alignment horizontal="center" vertical="center" wrapText="1"/>
      <protection locked="0"/>
    </xf>
    <xf numFmtId="0" fontId="4" fillId="0" borderId="3" xfId="655" applyFont="1" applyBorder="1">
      <alignment horizontal="center" vertical="center" wrapText="1"/>
    </xf>
    <xf numFmtId="0" fontId="4" fillId="0" borderId="3" xfId="84" applyFont="1" applyBorder="1">
      <alignment horizontal="center" vertical="center"/>
    </xf>
    <xf numFmtId="0" fontId="4" fillId="0" borderId="4" xfId="390" applyFont="1" applyBorder="1">
      <alignment horizontal="center" vertical="center" wrapText="1"/>
      <protection locked="0"/>
    </xf>
    <xf numFmtId="0" fontId="4" fillId="0" borderId="4" xfId="657" applyFont="1" applyBorder="1">
      <alignment horizontal="center" vertical="center" wrapText="1"/>
    </xf>
    <xf numFmtId="0" fontId="4" fillId="0" borderId="4" xfId="656" applyFont="1" applyBorder="1">
      <alignment horizontal="center" vertical="center"/>
    </xf>
    <xf numFmtId="0" fontId="3" fillId="0" borderId="1" xfId="643" applyFont="1" applyBorder="1">
      <alignment horizontal="left" vertical="center" wrapText="1"/>
    </xf>
    <xf numFmtId="0" fontId="1" fillId="0" borderId="5" xfId="66" applyFont="1" applyBorder="1">
      <alignment horizontal="center" vertical="center" wrapText="1"/>
      <protection locked="0"/>
    </xf>
    <xf numFmtId="0" fontId="3" fillId="0" borderId="6" xfId="646" applyFont="1" applyBorder="1">
      <alignment horizontal="left" vertical="center"/>
    </xf>
    <xf numFmtId="0" fontId="3" fillId="0" borderId="7" xfId="259" applyFont="1" applyBorder="1">
      <alignment horizontal="left" vertical="center"/>
    </xf>
    <xf numFmtId="0" fontId="1" fillId="0" borderId="0" xfId="100" applyFont="1" applyBorder="1">
      <alignment horizontal="right" vertical="center"/>
      <protection locked="0"/>
    </xf>
    <xf numFmtId="0" fontId="4" fillId="0" borderId="5" xfId="652" applyFont="1" applyBorder="1">
      <alignment horizontal="center" vertical="center"/>
    </xf>
    <xf numFmtId="0" fontId="4" fillId="0" borderId="6" xfId="660" applyFont="1" applyBorder="1">
      <alignment horizontal="center" vertical="center"/>
    </xf>
    <xf numFmtId="0" fontId="4" fillId="0" borderId="7" xfId="663" applyFont="1" applyBorder="1">
      <alignment horizontal="center" vertical="center"/>
    </xf>
    <xf numFmtId="0" fontId="3" fillId="0" borderId="0" xfId="104" applyFont="1" applyBorder="1">
      <alignment horizontal="right" vertical="center"/>
    </xf>
    <xf numFmtId="0" fontId="6" fillId="0" borderId="0" xfId="41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4" applyFont="1" applyBorder="1">
      <alignment horizontal="center" vertical="center" wrapText="1"/>
    </xf>
    <xf numFmtId="0" fontId="4" fillId="0" borderId="6" xfId="522" applyFont="1" applyBorder="1">
      <alignment horizontal="center" vertical="center" wrapText="1"/>
    </xf>
    <xf numFmtId="0" fontId="4" fillId="0" borderId="7" xfId="127" applyFont="1" applyBorder="1">
      <alignment horizontal="center" vertical="center" wrapText="1"/>
    </xf>
    <xf numFmtId="0" fontId="4" fillId="0" borderId="1" xfId="634" applyFont="1" applyBorder="1">
      <alignment horizontal="center" vertical="center" wrapText="1"/>
    </xf>
    <xf numFmtId="0" fontId="3" fillId="0" borderId="1" xfId="636" applyFont="1" applyBorder="1">
      <alignment horizontal="center" vertical="center" wrapText="1"/>
      <protection locked="0"/>
    </xf>
    <xf numFmtId="0" fontId="3" fillId="0" borderId="7" xfId="408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1" applyFont="1" applyBorder="1">
      <alignment horizontal="center" vertical="center"/>
      <protection locked="0"/>
    </xf>
    <xf numFmtId="0" fontId="4" fillId="0" borderId="1" xfId="624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1" applyFont="1" applyBorder="1">
      <alignment horizontal="right" vertical="center"/>
    </xf>
    <xf numFmtId="0" fontId="3" fillId="0" borderId="0" xfId="629" applyFont="1" applyBorder="1">
      <alignment horizontal="right" vertical="center"/>
      <protection locked="0"/>
    </xf>
    <xf numFmtId="0" fontId="7" fillId="0" borderId="0" xfId="533" applyFont="1" applyBorder="1">
      <alignment horizontal="center" vertical="center" wrapText="1"/>
    </xf>
    <xf numFmtId="0" fontId="7" fillId="0" borderId="0" xfId="544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7" applyFont="1" applyBorder="1">
      <alignment wrapText="1"/>
    </xf>
    <xf numFmtId="0" fontId="4" fillId="0" borderId="0" xfId="153" applyFont="1" applyBorder="1">
      <alignment horizontal="right" wrapText="1"/>
    </xf>
    <xf numFmtId="0" fontId="4" fillId="0" borderId="0" xfId="618" applyFont="1" applyBorder="1">
      <alignment horizontal="right" vertical="center"/>
      <protection locked="0"/>
    </xf>
    <xf numFmtId="0" fontId="4" fillId="0" borderId="1" xfId="613" applyFont="1" applyBorder="1">
      <alignment horizontal="center" vertical="center" wrapText="1"/>
    </xf>
    <xf numFmtId="0" fontId="4" fillId="0" borderId="1" xfId="541" applyFont="1" applyBorder="1">
      <alignment horizontal="center" vertical="center"/>
    </xf>
    <xf numFmtId="0" fontId="1" fillId="0" borderId="1" xfId="616" applyFont="1" applyBorder="1" applyAlignment="1">
      <alignment horizontal="center" vertical="center"/>
    </xf>
    <xf numFmtId="0" fontId="4" fillId="0" borderId="1" xfId="78" applyFont="1" applyBorder="1">
      <alignment vertical="center" wrapText="1"/>
    </xf>
    <xf numFmtId="0" fontId="1" fillId="0" borderId="0" xfId="567" applyFont="1" applyBorder="1">
      <alignment wrapText="1"/>
    </xf>
    <xf numFmtId="0" fontId="1" fillId="0" borderId="0" xfId="450" applyFont="1" applyBorder="1">
      <protection locked="0"/>
    </xf>
    <xf numFmtId="0" fontId="2" fillId="0" borderId="0" xfId="430" applyFont="1" applyBorder="1">
      <alignment horizontal="center" vertical="center" wrapText="1"/>
    </xf>
    <xf numFmtId="0" fontId="2" fillId="0" borderId="0" xfId="627" applyFont="1" applyBorder="1">
      <alignment horizontal="center" vertical="center"/>
      <protection locked="0"/>
    </xf>
    <xf numFmtId="0" fontId="3" fillId="0" borderId="0" xfId="569" applyFont="1" applyBorder="1">
      <alignment horizontal="left" vertical="center" wrapText="1"/>
    </xf>
    <xf numFmtId="0" fontId="4" fillId="0" borderId="0" xfId="612" applyFont="1" applyBorder="1">
      <protection locked="0"/>
    </xf>
    <xf numFmtId="0" fontId="4" fillId="0" borderId="8" xfId="436" applyFont="1" applyBorder="1">
      <alignment horizontal="center" vertical="center" wrapText="1"/>
    </xf>
    <xf numFmtId="0" fontId="4" fillId="0" borderId="8" xfId="446" applyFont="1" applyBorder="1">
      <alignment horizontal="center" vertical="center" wrapText="1"/>
      <protection locked="0"/>
    </xf>
    <xf numFmtId="0" fontId="4" fillId="0" borderId="9" xfId="439" applyFont="1" applyBorder="1">
      <alignment horizontal="center" vertical="center" wrapText="1"/>
    </xf>
    <xf numFmtId="0" fontId="4" fillId="0" borderId="9" xfId="67" applyFont="1" applyBorder="1">
      <alignment horizontal="center" vertical="center" wrapText="1"/>
      <protection locked="0"/>
    </xf>
    <xf numFmtId="0" fontId="4" fillId="0" borderId="10" xfId="442" applyFont="1" applyBorder="1">
      <alignment horizontal="center" vertical="center" wrapText="1"/>
    </xf>
    <xf numFmtId="0" fontId="4" fillId="0" borderId="10" xfId="449" applyFont="1" applyBorder="1">
      <alignment horizontal="center" vertical="center" wrapText="1"/>
      <protection locked="0"/>
    </xf>
    <xf numFmtId="0" fontId="3" fillId="0" borderId="10" xfId="142" applyFont="1" applyBorder="1">
      <alignment horizontal="left" vertical="center" wrapText="1"/>
    </xf>
    <xf numFmtId="0" fontId="3" fillId="0" borderId="10" xfId="453" applyFont="1" applyBorder="1">
      <alignment horizontal="right" vertical="center"/>
      <protection locked="0"/>
    </xf>
    <xf numFmtId="0" fontId="3" fillId="0" borderId="11" xfId="573" applyFont="1" applyBorder="1">
      <alignment horizontal="center" vertical="center"/>
    </xf>
    <xf numFmtId="0" fontId="3" fillId="0" borderId="12" xfId="445" applyFont="1" applyBorder="1">
      <alignment horizontal="left" vertical="center"/>
    </xf>
    <xf numFmtId="0" fontId="3" fillId="0" borderId="10" xfId="68" applyFont="1" applyBorder="1">
      <alignment horizontal="left" vertical="center"/>
    </xf>
    <xf numFmtId="0" fontId="3" fillId="0" borderId="0" xfId="586" applyFont="1" applyBorder="1">
      <alignment vertical="top" wrapText="1"/>
      <protection locked="0"/>
    </xf>
    <xf numFmtId="0" fontId="2" fillId="0" borderId="0" xfId="574" applyFont="1" applyBorder="1">
      <alignment horizontal="center" vertical="center" wrapText="1"/>
      <protection locked="0"/>
    </xf>
    <xf numFmtId="0" fontId="3" fillId="0" borderId="0" xfId="585" applyFont="1" applyBorder="1">
      <alignment horizontal="right"/>
      <protection locked="0"/>
    </xf>
    <xf numFmtId="0" fontId="4" fillId="0" borderId="6" xfId="576" applyFont="1" applyBorder="1">
      <alignment horizontal="center" vertical="center" wrapText="1"/>
      <protection locked="0"/>
    </xf>
    <xf numFmtId="0" fontId="4" fillId="0" borderId="6" xfId="589" applyFont="1" applyBorder="1">
      <alignment horizontal="center" vertical="center"/>
      <protection locked="0"/>
    </xf>
    <xf numFmtId="0" fontId="4" fillId="0" borderId="12" xfId="579" applyFont="1" applyBorder="1">
      <alignment horizontal="center" vertical="center" wrapText="1"/>
    </xf>
    <xf numFmtId="0" fontId="4" fillId="0" borderId="12" xfId="592" applyFont="1" applyBorder="1">
      <alignment horizontal="center" vertical="center"/>
      <protection locked="0"/>
    </xf>
    <xf numFmtId="0" fontId="3" fillId="0" borderId="0" xfId="601" applyFont="1" applyBorder="1">
      <alignment horizontal="right" vertical="center" wrapText="1"/>
      <protection locked="0"/>
    </xf>
    <xf numFmtId="0" fontId="3" fillId="0" borderId="0" xfId="594" applyFont="1" applyBorder="1">
      <alignment horizontal="right" vertical="center" wrapText="1"/>
    </xf>
    <xf numFmtId="0" fontId="3" fillId="0" borderId="0" xfId="588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91" applyFont="1" applyBorder="1">
      <alignment horizontal="center" vertical="center" wrapText="1"/>
      <protection locked="0"/>
    </xf>
    <xf numFmtId="0" fontId="4" fillId="0" borderId="10" xfId="542" applyFont="1" applyBorder="1">
      <alignment horizontal="center" vertical="center"/>
    </xf>
    <xf numFmtId="0" fontId="4" fillId="0" borderId="10" xfId="80" applyFont="1" applyBorder="1">
      <alignment horizontal="center" vertical="center"/>
      <protection locked="0"/>
    </xf>
    <xf numFmtId="0" fontId="3" fillId="0" borderId="10" xfId="583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8" fillId="0" borderId="0" xfId="264" applyFont="1" applyBorder="1">
      <alignment horizontal="right"/>
      <protection locked="0"/>
    </xf>
    <xf numFmtId="49" fontId="8" fillId="0" borderId="0" xfId="402" applyNumberFormat="1" applyFont="1" applyBorder="1">
      <protection locked="0"/>
    </xf>
    <xf numFmtId="0" fontId="1" fillId="0" borderId="0" xfId="526" applyFont="1" applyBorder="1">
      <alignment horizontal="right"/>
    </xf>
    <xf numFmtId="0" fontId="3" fillId="0" borderId="0" xfId="563" applyFont="1" applyBorder="1">
      <alignment horizontal="right"/>
    </xf>
    <xf numFmtId="0" fontId="9" fillId="0" borderId="0" xfId="268" applyFont="1" applyBorder="1">
      <alignment horizontal="center" vertical="center" wrapText="1"/>
      <protection locked="0"/>
    </xf>
    <xf numFmtId="0" fontId="9" fillId="0" borderId="0" xfId="519" applyFont="1" applyBorder="1">
      <alignment horizontal="center" vertical="center"/>
      <protection locked="0"/>
    </xf>
    <xf numFmtId="0" fontId="9" fillId="0" borderId="0" xfId="529" applyFont="1" applyBorder="1">
      <alignment horizontal="center" vertical="center"/>
    </xf>
    <xf numFmtId="0" fontId="3" fillId="0" borderId="0" xfId="307" applyFont="1" applyBorder="1">
      <alignment horizontal="left" vertical="center"/>
      <protection locked="0"/>
    </xf>
    <xf numFmtId="0" fontId="4" fillId="0" borderId="2" xfId="277" applyFont="1" applyBorder="1">
      <alignment horizontal="center" vertical="center"/>
      <protection locked="0"/>
    </xf>
    <xf numFmtId="49" fontId="4" fillId="0" borderId="2" xfId="405" applyNumberFormat="1" applyFont="1" applyBorder="1">
      <alignment horizontal="center" vertical="center" wrapText="1"/>
      <protection locked="0"/>
    </xf>
    <xf numFmtId="0" fontId="4" fillId="0" borderId="3" xfId="57" applyFont="1" applyBorder="1">
      <alignment horizontal="center" vertical="center"/>
      <protection locked="0"/>
    </xf>
    <xf numFmtId="49" fontId="4" fillId="0" borderId="3" xfId="409" applyNumberFormat="1" applyFont="1" applyBorder="1">
      <alignment horizontal="center" vertical="center" wrapText="1"/>
      <protection locked="0"/>
    </xf>
    <xf numFmtId="49" fontId="4" fillId="0" borderId="1" xfId="515" applyNumberFormat="1" applyFont="1" applyBorder="1">
      <alignment horizontal="center" vertical="center"/>
      <protection locked="0"/>
    </xf>
    <xf numFmtId="0" fontId="3" fillId="0" borderId="1" xfId="396" applyFont="1" applyBorder="1">
      <alignment horizontal="left" vertical="center" wrapText="1"/>
      <protection locked="0"/>
    </xf>
    <xf numFmtId="0" fontId="1" fillId="0" borderId="6" xfId="329" applyFont="1" applyBorder="1">
      <alignment horizontal="center" vertical="center"/>
      <protection locked="0"/>
    </xf>
    <xf numFmtId="0" fontId="1" fillId="0" borderId="7" xfId="523" applyFont="1" applyBorder="1">
      <alignment horizontal="center" vertical="center"/>
      <protection locked="0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405" applyNumberFormat="1" applyFont="1" applyBorder="1">
      <alignment horizontal="center" vertical="center" wrapText="1"/>
      <protection locked="0"/>
    </xf>
    <xf numFmtId="49" fontId="4" fillId="0" borderId="1" xfId="409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3" applyFont="1" applyBorder="1">
      <alignment horizontal="center" vertical="center"/>
      <protection locked="0"/>
    </xf>
    <xf numFmtId="0" fontId="6" fillId="0" borderId="0" xfId="581" applyFont="1" applyBorder="1">
      <alignment horizontal="center" vertical="center"/>
    </xf>
    <xf numFmtId="0" fontId="10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5" applyFont="1" applyBorder="1">
      <alignment vertical="center" wrapText="1"/>
    </xf>
    <xf numFmtId="0" fontId="3" fillId="0" borderId="1" xfId="625" applyFont="1" applyBorder="1">
      <alignment horizontal="center" vertical="center" wrapText="1"/>
    </xf>
    <xf numFmtId="0" fontId="3" fillId="0" borderId="1" xfId="628" applyFont="1" applyBorder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5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6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7" applyFont="1" applyBorder="1">
      <alignment horizontal="center" vertical="center"/>
    </xf>
    <xf numFmtId="0" fontId="4" fillId="0" borderId="1" xfId="438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3" applyFont="1" applyBorder="1">
      <alignment vertical="top"/>
      <protection locked="0"/>
    </xf>
    <xf numFmtId="49" fontId="1" fillId="0" borderId="0" xfId="293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61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1" applyFont="1" applyBorder="1">
      <alignment horizontal="center" vertical="center" wrapText="1"/>
      <protection locked="0"/>
    </xf>
    <xf numFmtId="0" fontId="4" fillId="0" borderId="1" xfId="387" applyFont="1" applyBorder="1">
      <alignment horizontal="center" vertical="center" wrapText="1"/>
      <protection locked="0"/>
    </xf>
    <xf numFmtId="0" fontId="4" fillId="0" borderId="1" xfId="57" applyFont="1" applyBorder="1">
      <alignment horizontal="center" vertical="center"/>
      <protection locked="0"/>
    </xf>
    <xf numFmtId="0" fontId="4" fillId="0" borderId="1" xfId="84" applyFont="1" applyBorder="1">
      <alignment horizontal="center" vertical="center"/>
    </xf>
    <xf numFmtId="0" fontId="4" fillId="0" borderId="1" xfId="242" applyFont="1" applyBorder="1">
      <alignment horizontal="center" vertical="center"/>
      <protection locked="0"/>
    </xf>
    <xf numFmtId="0" fontId="3" fillId="0" borderId="1" xfId="248" applyFont="1" applyBorder="1">
      <alignment horizontal="left" vertical="center"/>
    </xf>
    <xf numFmtId="49" fontId="5" fillId="0" borderId="1" xfId="147" applyNumberFormat="1" applyFont="1" applyBorder="1" applyAlignment="1">
      <alignment horizontal="left" vertical="center" wrapText="1" indent="1"/>
    </xf>
    <xf numFmtId="0" fontId="1" fillId="0" borderId="1" xfId="66" applyFont="1" applyBorder="1">
      <alignment horizontal="center" vertical="center" wrapText="1"/>
      <protection locked="0"/>
    </xf>
    <xf numFmtId="0" fontId="3" fillId="0" borderId="1" xfId="289" applyFont="1" applyBorder="1">
      <alignment horizontal="left" vertical="center"/>
      <protection locked="0"/>
    </xf>
    <xf numFmtId="0" fontId="3" fillId="0" borderId="1" xfId="74" applyFont="1" applyBorder="1">
      <alignment horizontal="left" vertical="center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394" applyFont="1" applyBorder="1">
      <alignment horizontal="center" vertical="center" wrapText="1"/>
      <protection locked="0"/>
    </xf>
    <xf numFmtId="0" fontId="4" fillId="0" borderId="1" xfId="390" applyFont="1" applyBorder="1">
      <alignment horizontal="center" vertical="center" wrapText="1"/>
      <protection locked="0"/>
    </xf>
    <xf numFmtId="0" fontId="4" fillId="0" borderId="1" xfId="576" applyFont="1" applyBorder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" fillId="0" borderId="1" xfId="616" applyFont="1" applyBorder="1">
      <alignment horizontal="center"/>
    </xf>
    <xf numFmtId="0" fontId="1" fillId="0" borderId="1" xfId="398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7" applyFont="1" applyBorder="1">
      <alignment horizontal="right" wrapText="1"/>
    </xf>
    <xf numFmtId="0" fontId="17" fillId="0" borderId="0" xfId="364" applyFont="1" applyBorder="1">
      <alignment horizontal="center" vertical="center" wrapText="1"/>
    </xf>
    <xf numFmtId="0" fontId="18" fillId="0" borderId="1" xfId="369" applyFont="1" applyBorder="1">
      <alignment horizontal="center" vertical="center" wrapText="1"/>
    </xf>
    <xf numFmtId="0" fontId="18" fillId="0" borderId="1" xfId="377" applyFont="1" applyBorder="1">
      <alignment horizontal="center" vertical="center" wrapText="1"/>
    </xf>
    <xf numFmtId="179" fontId="19" fillId="0" borderId="0" xfId="0" applyNumberFormat="1" applyFont="1" applyBorder="1" applyAlignment="1">
      <alignment horizontal="right" vertical="center"/>
    </xf>
    <xf numFmtId="0" fontId="20" fillId="0" borderId="0" xfId="152" applyFont="1" applyBorder="1">
      <alignment vertical="top"/>
    </xf>
    <xf numFmtId="0" fontId="21" fillId="0" borderId="0" xfId="211" applyFont="1" applyBorder="1">
      <alignment horizontal="center" vertical="center"/>
    </xf>
    <xf numFmtId="0" fontId="22" fillId="0" borderId="0" xfId="211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362" applyNumberFormat="1" applyFont="1" applyBorder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/>
    <xf numFmtId="0" fontId="23" fillId="0" borderId="1" xfId="0" applyFont="1" applyBorder="1" applyAlignment="1">
      <alignment horizontal="left" indent="1"/>
    </xf>
    <xf numFmtId="0" fontId="23" fillId="0" borderId="1" xfId="223" applyFont="1" applyBorder="1">
      <alignment horizontal="center" vertical="center"/>
    </xf>
    <xf numFmtId="0" fontId="23" fillId="0" borderId="1" xfId="140" applyFont="1" applyBorder="1">
      <alignment horizontal="center" vertical="center"/>
    </xf>
    <xf numFmtId="0" fontId="23" fillId="0" borderId="1" xfId="158" applyFont="1" applyBorder="1">
      <alignment horizontal="center" vertical="center"/>
    </xf>
    <xf numFmtId="179" fontId="25" fillId="0" borderId="1" xfId="0" applyNumberFormat="1" applyFont="1" applyBorder="1" applyAlignment="1">
      <alignment horizontal="right" vertical="center"/>
    </xf>
    <xf numFmtId="179" fontId="25" fillId="0" borderId="1" xfId="0" applyNumberFormat="1" applyFont="1" applyBorder="1" applyAlignment="1">
      <alignment horizontal="right" vertical="center" indent="1"/>
    </xf>
    <xf numFmtId="179" fontId="25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589" applyFont="1" applyBorder="1">
      <alignment horizontal="center" vertical="center"/>
      <protection locked="0"/>
    </xf>
    <xf numFmtId="0" fontId="23" fillId="0" borderId="1" xfId="392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3" fillId="0" borderId="1" xfId="621" applyFont="1" applyBorder="1">
      <alignment horizontal="center" vertical="center"/>
      <protection locked="0"/>
    </xf>
    <xf numFmtId="0" fontId="24" fillId="0" borderId="1" xfId="180" applyFont="1" applyBorder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" fillId="0" borderId="0" xfId="83" applyFont="1" applyBorder="1">
      <alignment vertical="top"/>
    </xf>
    <xf numFmtId="49" fontId="4" fillId="0" borderId="1" xfId="54" applyNumberFormat="1" applyFont="1" applyBorder="1">
      <alignment horizontal="center" vertical="center" wrapText="1"/>
    </xf>
    <xf numFmtId="49" fontId="4" fillId="0" borderId="1" xfId="137" applyNumberFormat="1" applyFont="1" applyBorder="1">
      <alignment horizontal="center" vertical="center" wrapText="1"/>
    </xf>
    <xf numFmtId="0" fontId="4" fillId="0" borderId="1" xfId="617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49" fontId="5" fillId="0" borderId="1" xfId="147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0" fontId="1" fillId="0" borderId="0" xfId="368" applyFont="1" applyFill="1" applyBorder="1" applyAlignment="1" applyProtection="1">
      <alignment vertical="center"/>
    </xf>
    <xf numFmtId="0" fontId="3" fillId="0" borderId="0" xfId="368" applyFont="1" applyFill="1" applyBorder="1" applyAlignment="1" applyProtection="1">
      <alignment horizontal="right" vertical="center"/>
    </xf>
    <xf numFmtId="0" fontId="26" fillId="0" borderId="0" xfId="368" applyFont="1" applyFill="1" applyBorder="1" applyAlignment="1" applyProtection="1">
      <alignment horizontal="center" vertical="center"/>
    </xf>
    <xf numFmtId="0" fontId="27" fillId="0" borderId="0" xfId="368" applyFont="1" applyFill="1" applyBorder="1" applyAlignment="1" applyProtection="1">
      <alignment horizontal="center" vertical="center"/>
    </xf>
    <xf numFmtId="0" fontId="3" fillId="0" borderId="0" xfId="368" applyFont="1" applyFill="1" applyBorder="1" applyAlignment="1" applyProtection="1">
      <alignment horizontal="left" vertical="center"/>
      <protection locked="0"/>
    </xf>
    <xf numFmtId="0" fontId="28" fillId="0" borderId="0" xfId="368" applyFont="1" applyFill="1" applyBorder="1" applyAlignment="1" applyProtection="1">
      <alignment horizontal="center" vertical="center"/>
    </xf>
    <xf numFmtId="0" fontId="3" fillId="0" borderId="0" xfId="368" applyFont="1" applyFill="1" applyBorder="1" applyAlignment="1" applyProtection="1">
      <alignment horizontal="right"/>
    </xf>
    <xf numFmtId="0" fontId="4" fillId="0" borderId="5" xfId="368" applyFont="1" applyFill="1" applyBorder="1" applyAlignment="1" applyProtection="1">
      <alignment horizontal="center" vertical="center"/>
    </xf>
    <xf numFmtId="0" fontId="4" fillId="0" borderId="7" xfId="368" applyFont="1" applyFill="1" applyBorder="1" applyAlignment="1" applyProtection="1">
      <alignment horizontal="center" vertical="center"/>
    </xf>
    <xf numFmtId="0" fontId="4" fillId="0" borderId="2" xfId="368" applyFont="1" applyFill="1" applyBorder="1" applyAlignment="1" applyProtection="1">
      <alignment horizontal="center" vertical="center"/>
    </xf>
    <xf numFmtId="0" fontId="4" fillId="0" borderId="2" xfId="368" applyFont="1" applyFill="1" applyBorder="1" applyAlignment="1" applyProtection="1">
      <alignment horizontal="center" vertical="center"/>
      <protection locked="0"/>
    </xf>
    <xf numFmtId="0" fontId="4" fillId="0" borderId="4" xfId="368" applyFont="1" applyFill="1" applyBorder="1" applyAlignment="1" applyProtection="1">
      <alignment horizontal="center" vertical="center"/>
    </xf>
    <xf numFmtId="0" fontId="4" fillId="0" borderId="4" xfId="368" applyFont="1" applyFill="1" applyBorder="1" applyAlignment="1" applyProtection="1">
      <alignment horizontal="center" vertical="center" wrapText="1"/>
    </xf>
    <xf numFmtId="0" fontId="3" fillId="0" borderId="1" xfId="368" applyFont="1" applyFill="1" applyBorder="1" applyAlignment="1" applyProtection="1">
      <alignment vertical="center"/>
    </xf>
    <xf numFmtId="179" fontId="5" fillId="0" borderId="1" xfId="0" applyNumberFormat="1" applyFont="1" applyFill="1" applyBorder="1" applyAlignment="1">
      <alignment horizontal="right" vertical="center"/>
    </xf>
    <xf numFmtId="0" fontId="3" fillId="0" borderId="1" xfId="368" applyFont="1" applyFill="1" applyBorder="1" applyAlignment="1" applyProtection="1">
      <alignment horizontal="left" vertical="center"/>
      <protection locked="0"/>
    </xf>
    <xf numFmtId="0" fontId="3" fillId="0" borderId="1" xfId="368" applyFont="1" applyFill="1" applyBorder="1" applyAlignment="1" applyProtection="1">
      <alignment vertical="center"/>
      <protection locked="0"/>
    </xf>
    <xf numFmtId="4" fontId="3" fillId="0" borderId="1" xfId="368" applyNumberFormat="1" applyFont="1" applyFill="1" applyBorder="1" applyAlignment="1" applyProtection="1">
      <alignment horizontal="right" vertical="center"/>
      <protection locked="0"/>
    </xf>
    <xf numFmtId="4" fontId="3" fillId="0" borderId="1" xfId="368" applyNumberFormat="1" applyFont="1" applyFill="1" applyBorder="1" applyAlignment="1" applyProtection="1">
      <alignment horizontal="right" vertical="center"/>
    </xf>
    <xf numFmtId="0" fontId="3" fillId="0" borderId="1" xfId="368" applyFont="1" applyFill="1" applyBorder="1" applyAlignment="1" applyProtection="1">
      <alignment horizontal="left" vertical="center"/>
    </xf>
    <xf numFmtId="0" fontId="29" fillId="0" borderId="1" xfId="368" applyFont="1" applyFill="1" applyBorder="1" applyAlignment="1" applyProtection="1">
      <alignment horizontal="right" vertical="center"/>
    </xf>
    <xf numFmtId="0" fontId="30" fillId="0" borderId="1" xfId="368" applyFont="1" applyFill="1" applyBorder="1" applyAlignment="1" applyProtection="1">
      <alignment vertical="center"/>
    </xf>
    <xf numFmtId="0" fontId="29" fillId="0" borderId="1" xfId="368" applyFont="1" applyFill="1" applyBorder="1" applyAlignment="1" applyProtection="1">
      <alignment horizontal="center" vertical="center"/>
    </xf>
    <xf numFmtId="0" fontId="29" fillId="0" borderId="1" xfId="368" applyFont="1" applyFill="1" applyBorder="1" applyAlignment="1" applyProtection="1">
      <alignment horizontal="center" vertical="center"/>
      <protection locked="0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5" applyFont="1" applyBorder="1">
      <alignment horizontal="left" vertical="center" wrapText="1"/>
    </xf>
    <xf numFmtId="0" fontId="4" fillId="0" borderId="1" xfId="653" applyFont="1" applyBorder="1">
      <alignment horizontal="center" vertical="center" wrapText="1"/>
    </xf>
    <xf numFmtId="0" fontId="4" fillId="0" borderId="1" xfId="436" applyFont="1" applyBorder="1">
      <alignment horizontal="center" vertical="center" wrapText="1"/>
    </xf>
    <xf numFmtId="0" fontId="4" fillId="0" borderId="1" xfId="145" applyFont="1" applyBorder="1">
      <alignment horizontal="center" vertical="center"/>
    </xf>
    <xf numFmtId="0" fontId="4" fillId="0" borderId="1" xfId="660" applyFont="1" applyBorder="1">
      <alignment horizontal="center" vertical="center"/>
    </xf>
    <xf numFmtId="0" fontId="1" fillId="0" borderId="1" xfId="292" applyFont="1" applyBorder="1">
      <alignment horizontal="center" vertical="center"/>
    </xf>
    <xf numFmtId="0" fontId="4" fillId="0" borderId="1" xfId="542" applyFont="1" applyBorder="1">
      <alignment horizontal="center" vertical="center"/>
    </xf>
    <xf numFmtId="0" fontId="4" fillId="0" borderId="1" xfId="80" applyFont="1" applyBorder="1">
      <alignment horizontal="center" vertical="center"/>
      <protection locked="0"/>
    </xf>
    <xf numFmtId="3" fontId="4" fillId="0" borderId="1" xfId="295" applyNumberFormat="1" applyFont="1" applyBorder="1">
      <alignment horizontal="center" vertical="center"/>
      <protection locked="0"/>
    </xf>
    <xf numFmtId="3" fontId="4" fillId="0" borderId="1" xfId="285" applyNumberFormat="1" applyFont="1" applyBorder="1">
      <alignment horizontal="center" vertical="center"/>
    </xf>
    <xf numFmtId="0" fontId="1" fillId="0" borderId="1" xfId="272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6" applyFont="1" applyBorder="1">
      <alignment horizontal="center" vertical="center" wrapText="1"/>
      <protection locked="0"/>
    </xf>
    <xf numFmtId="0" fontId="4" fillId="0" borderId="1" xfId="522" applyFont="1" applyBorder="1">
      <alignment horizontal="center" vertical="center" wrapText="1"/>
    </xf>
    <xf numFmtId="0" fontId="4" fillId="0" borderId="1" xfId="449" applyFont="1" applyBorder="1">
      <alignment horizontal="center" vertical="center" wrapText="1"/>
      <protection locked="0"/>
    </xf>
    <xf numFmtId="3" fontId="4" fillId="0" borderId="1" xfId="310" applyNumberFormat="1" applyFont="1" applyBorder="1">
      <alignment horizontal="center" vertical="top"/>
      <protection locked="0"/>
    </xf>
    <xf numFmtId="0" fontId="1" fillId="0" borderId="1" xfId="314" applyFont="1" applyBorder="1">
      <alignment horizontal="center" vertical="top"/>
    </xf>
    <xf numFmtId="0" fontId="4" fillId="0" borderId="1" xfId="127" applyFont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53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  <protection locked="0"/>
    </xf>
    <xf numFmtId="0" fontId="1" fillId="0" borderId="1" xfId="183" applyFont="1" applyBorder="1">
      <alignment horizontal="center" vertical="center" wrapText="1"/>
      <protection locked="0"/>
    </xf>
    <xf numFmtId="0" fontId="1" fillId="0" borderId="1" xfId="162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124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32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8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7" applyFont="1" applyBorder="1">
      <alignment horizontal="right" vertical="center"/>
      <protection locked="0"/>
    </xf>
    <xf numFmtId="0" fontId="1" fillId="0" borderId="1" xfId="329" applyFont="1" applyBorder="1">
      <alignment horizontal="center" vertical="center"/>
      <protection locked="0"/>
    </xf>
    <xf numFmtId="0" fontId="1" fillId="0" borderId="1" xfId="229" applyFont="1" applyBorder="1">
      <alignment horizontal="center" vertical="center" wrapText="1"/>
    </xf>
    <xf numFmtId="0" fontId="1" fillId="0" borderId="1" xfId="228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5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88" applyFont="1" applyBorder="1">
      <alignment horizontal="center" vertical="center"/>
      <protection locked="0"/>
    </xf>
    <xf numFmtId="0" fontId="1" fillId="0" borderId="0" xfId="662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6" applyFont="1" applyBorder="1">
      <alignment horizontal="center" vertical="center" wrapText="1"/>
    </xf>
    <xf numFmtId="0" fontId="1" fillId="0" borderId="1" xfId="237" applyFont="1" applyBorder="1">
      <alignment horizontal="center" vertical="center"/>
      <protection locked="0"/>
    </xf>
    <xf numFmtId="3" fontId="1" fillId="0" borderId="1" xfId="240" applyNumberFormat="1" applyFont="1" applyBorder="1">
      <alignment horizontal="center" vertical="center"/>
    </xf>
    <xf numFmtId="3" fontId="1" fillId="0" borderId="1" xfId="246" applyNumberFormat="1" applyFont="1" applyBorder="1">
      <alignment horizontal="center" vertical="center"/>
    </xf>
    <xf numFmtId="0" fontId="2" fillId="0" borderId="0" xfId="176" applyFont="1" applyBorder="1">
      <alignment horizontal="center" vertical="top"/>
    </xf>
    <xf numFmtId="0" fontId="3" fillId="0" borderId="0" xfId="631" applyFont="1" applyBorder="1">
      <alignment horizontal="left" vertical="center"/>
    </xf>
    <xf numFmtId="0" fontId="28" fillId="0" borderId="0" xfId="58" applyFont="1" applyBorder="1">
      <alignment horizontal="center" vertical="center"/>
    </xf>
    <xf numFmtId="0" fontId="4" fillId="0" borderId="1" xfId="652" applyFont="1" applyBorder="1">
      <alignment horizontal="center" vertical="center"/>
    </xf>
    <xf numFmtId="0" fontId="4" fillId="0" borderId="1" xfId="663" applyFont="1" applyBorder="1">
      <alignment horizontal="center" vertical="center"/>
    </xf>
    <xf numFmtId="0" fontId="4" fillId="0" borderId="1" xfId="654" applyFont="1" applyBorder="1">
      <alignment horizontal="center" vertical="center"/>
    </xf>
    <xf numFmtId="0" fontId="4" fillId="0" borderId="1" xfId="656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7" xfId="0" applyFont="1" applyBorder="1"/>
    <xf numFmtId="49" fontId="5" fillId="0" borderId="1" xfId="147" applyNumberFormat="1" applyFont="1" applyBorder="1" applyAlignment="1">
      <alignment horizontal="center" vertical="center" wrapText="1"/>
    </xf>
    <xf numFmtId="0" fontId="3" fillId="0" borderId="0" xfId="563" applyFont="1" applyBorder="1" quotePrefix="1">
      <alignment horizontal="right"/>
    </xf>
    <xf numFmtId="0" fontId="3" fillId="0" borderId="0" xfId="588" applyFont="1" applyBorder="1" quotePrefix="1">
      <alignment horizontal="right" wrapText="1"/>
      <protection locked="0"/>
    </xf>
    <xf numFmtId="0" fontId="3" fillId="0" borderId="0" xfId="104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7" applyFont="1" applyBorder="1" quotePrefix="1">
      <alignment horizontal="right" wrapText="1"/>
    </xf>
    <xf numFmtId="0" fontId="3" fillId="0" borderId="0" xfId="585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8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16-0" xfId="49"/>
    <cellStyle name="一般公共预算支出预算表（按功能科目分类）02-2 __b-21-0" xfId="50"/>
    <cellStyle name="市对下转移支付预算表10-1 __b-31-0" xfId="51"/>
    <cellStyle name="市对下转移支付预算表10-1 __b-26-0" xfId="52"/>
    <cellStyle name="部门收入预算表01-2 __b-4-0" xfId="53"/>
    <cellStyle name="一般公共预算支出预算表（按经济科目分类）02-3 __b-5-0" xfId="54"/>
    <cellStyle name="上级补助项目支出预算表12 __b-27-0" xfId="55"/>
    <cellStyle name="部门支出预算表01-03 __b-9-0" xfId="56"/>
    <cellStyle name="国有资本经营预算支出表07 __b-5-0" xfId="57"/>
    <cellStyle name="财政拨款收支预算总表02-1 __b-13-0" xfId="58"/>
    <cellStyle name="政府性基金预算支出预算表06 __b-17-0" xfId="59"/>
    <cellStyle name="政府性基金预算支出预算表06 __b-22-0" xfId="60"/>
    <cellStyle name="基本支出预算表（人员类.运转类公用经费项目）04 __b-13-0" xfId="61"/>
    <cellStyle name="DateTimeStyle" xfId="62"/>
    <cellStyle name="部门支出预算表01-03 __b-21-0" xfId="63"/>
    <cellStyle name="部门支出预算表01-03 __b-16-0" xfId="64"/>
    <cellStyle name="部门支出预算表01-03 __b-10-0" xfId="65"/>
    <cellStyle name="上级补助项目支出预算表12 __b-10-0" xfId="66"/>
    <cellStyle name="政府购买服务预算表09 __b-22-0" xfId="67"/>
    <cellStyle name="政府购买服务预算表09 __b-17-0" xfId="68"/>
    <cellStyle name="项目支出预算表（其他运转类.特定目标类项目）05-1 __b-35-0" xfId="69"/>
    <cellStyle name="项目支出预算表（其他运转类.特定目标类项目）05-1 __b-40-0" xfId="70"/>
    <cellStyle name="项目支出绩效目标表（另文下达）05-3 __b-12-0" xfId="71"/>
    <cellStyle name="政府性基金预算支出预算表06 __b-25-0" xfId="72"/>
    <cellStyle name="政府性基金预算支出预算表06 __b-30-0" xfId="73"/>
    <cellStyle name="基本支出预算表（人员类.运转类公用经费项目）04 __b-17-0" xfId="74"/>
    <cellStyle name="基本支出预算表（人员类.运转类公用经费项目）04 __b-22-0" xfId="75"/>
    <cellStyle name="部门支出预算表01-03 __b-25-0" xfId="76"/>
    <cellStyle name="部门支出预算表01-03 __b-30-0" xfId="77"/>
    <cellStyle name="市对下转移支付预算表10-1 __b-7-0" xfId="78"/>
    <cellStyle name="部门政府采购预算表08 __b-16-0" xfId="79"/>
    <cellStyle name="部门政府采购预算表08 __b-21-0" xfId="80"/>
    <cellStyle name="__b-1-0" xfId="81"/>
    <cellStyle name="一般公共预算支出预算表（按经济科目分类）02-3 __b-13-0" xfId="82"/>
    <cellStyle name="项目支出预算表（其他运转类.特定目标类项目）05-1 __b-13-0" xfId="83"/>
    <cellStyle name="上级补助项目支出预算表12 __b-20-0" xfId="84"/>
    <cellStyle name="上级补助项目支出预算表12 __b-15-0" xfId="85"/>
    <cellStyle name="部门支出预算表01-03 __b-2-0" xfId="86"/>
    <cellStyle name="基本支出预算表（人员类.运转类公用经费项目）04 __b-4-0" xfId="87"/>
    <cellStyle name="__b-35-0" xfId="88"/>
    <cellStyle name="__b-40-0" xfId="89"/>
    <cellStyle name="一般公共预算支出预算表（按功能科目分类）02-2 __b-18-0" xfId="90"/>
    <cellStyle name="一般公共预算支出预算表（按功能科目分类）02-2 __b-23-0" xfId="91"/>
    <cellStyle name="项目支出绩效目标表（另文下达）05-3 __b-14-0" xfId="92"/>
    <cellStyle name="政府性基金预算支出预算表06 __b-27-0" xfId="93"/>
    <cellStyle name="项目支出绩效目标表（本级下达）05-2 __b-13-0" xfId="94"/>
    <cellStyle name="基本支出预算表（人员类.运转类公用经费项目）04 __b-11-0" xfId="95"/>
    <cellStyle name="部门支出预算表01-03 __b-14-0" xfId="96"/>
    <cellStyle name="财政拨款收支预算总表02-1 __b-1-0" xfId="97"/>
    <cellStyle name="政府购买服务预算表09 __b-9-0" xfId="98"/>
    <cellStyle name="上级补助项目支出预算表12 __b-4-0" xfId="99"/>
    <cellStyle name="部门项目中期规划预算表13 __b-25-0" xfId="100"/>
    <cellStyle name="__b-49-0" xfId="101"/>
    <cellStyle name="项目支出绩效目标表（本级下达）05-2 __b-9-0" xfId="102"/>
    <cellStyle name="一般公共预算支出预算表（按功能科目分类）02-2 __b-3-0" xfId="103"/>
    <cellStyle name="新增资产配置表11 __b-18-0" xfId="104"/>
    <cellStyle name="国有资本经营预算支出表07 __b-19-0" xfId="105"/>
    <cellStyle name="国有资本经营预算支出表07 __b-24-0" xfId="106"/>
    <cellStyle name="新增资产配置表11 __b-9-0" xfId="107"/>
    <cellStyle name="政府性基金预算支出预算表06 __b-10-0" xfId="108"/>
    <cellStyle name="项目支出预算表（其他运转类.特定目标类项目）05-1 __b-10-0" xfId="109"/>
    <cellStyle name="政府购买服务预算表09 __b-5-0" xfId="110"/>
    <cellStyle name="一般公共预算支出预算表（按功能科目分类）02-2 __b-15-0" xfId="111"/>
    <cellStyle name="一般公共预算支出预算表（按功能科目分类）02-2 __b-20-0" xfId="112"/>
    <cellStyle name="财政拨款收支预算总表02-1 __b-9-0" xfId="113"/>
    <cellStyle name="市对下转移支付预算表10-1 __b-10-0" xfId="114"/>
    <cellStyle name="DateStyle" xfId="115"/>
    <cellStyle name="__b-18-0" xfId="116"/>
    <cellStyle name="__b-23-0" xfId="117"/>
    <cellStyle name="部门政府采购预算表08 __b-7-0" xfId="118"/>
    <cellStyle name="__b-5-0" xfId="119"/>
    <cellStyle name="部门收入预算表01-2 __b-12-0" xfId="120"/>
    <cellStyle name="一般公共预算支出预算表（按经济科目分类）02-3 __b-17-0" xfId="121"/>
    <cellStyle name="一般公共预算支出预算表（按经济科目分类）02-3 __b-22-0" xfId="122"/>
    <cellStyle name="__b-6-0" xfId="123"/>
    <cellStyle name="部门收入预算表01-2 __b-13-0" xfId="124"/>
    <cellStyle name="一般公共预算支出预算表（按经济科目分类）02-3 __b-18-0" xfId="125"/>
    <cellStyle name="一般公共预算支出预算表（按经济科目分类）02-3 __b-23-0" xfId="126"/>
    <cellStyle name="新增资产配置表11 __b-19-0" xfId="127"/>
    <cellStyle name="PercentStyle" xfId="128"/>
    <cellStyle name="国有资本经营预算支出表07 __b-25-0" xfId="129"/>
    <cellStyle name="政府性基金预算支出预算表06 __b-11-0" xfId="130"/>
    <cellStyle name="__b-7-0" xfId="131"/>
    <cellStyle name="部门收入预算表01-2 __b-14-0" xfId="132"/>
    <cellStyle name="一般公共预算支出预算表（按经济科目分类）02-3 __b-19-0" xfId="133"/>
    <cellStyle name="一般公共预算支出预算表（按经济科目分类）02-3 __b-24-0" xfId="134"/>
    <cellStyle name="__b-3-0" xfId="135"/>
    <cellStyle name="部门收入预算表01-2 __b-10-0" xfId="136"/>
    <cellStyle name="一般公共预算支出预算表（按经济科目分类）02-3 __b-15-0" xfId="137"/>
    <cellStyle name="一般公共预算支出预算表（按经济科目分类）02-3 __b-20-0" xfId="138"/>
    <cellStyle name="__b-2-0" xfId="139"/>
    <cellStyle name="一般公共预算支出预算表（按经济科目分类）02-3 __b-14-0" xfId="140"/>
    <cellStyle name="NumberStyle" xfId="141"/>
    <cellStyle name="政府购买服务预算表09 __b-15-0" xfId="142"/>
    <cellStyle name="政府购买服务预算表09 __b-20-0" xfId="143"/>
    <cellStyle name="项目支出预算表（其他运转类.特定目标类项目）05-1 __b-28-0" xfId="144"/>
    <cellStyle name="项目支出预算表（其他运转类.特定目标类项目）05-1 __b-33-0" xfId="145"/>
    <cellStyle name="国有资本经营预算支出表07 __b-29-0" xfId="146"/>
    <cellStyle name="TextStyle" xfId="147"/>
    <cellStyle name="政府性基金预算支出预算表06 __b-15-0" xfId="148"/>
    <cellStyle name="政府性基金预算支出预算表06 __b-20-0" xfId="149"/>
    <cellStyle name="MoneyStyle" xfId="150"/>
    <cellStyle name="一般公共预算支出预算表（按经济科目分类）02-3 __b-1-0" xfId="151"/>
    <cellStyle name="市对下转移支付预算表10-1 __b-22-0" xfId="152"/>
    <cellStyle name="市对下转移支付预算表10-1 __b-17-0" xfId="153"/>
    <cellStyle name="TimeStyle" xfId="154"/>
    <cellStyle name="IntegralNumberStyle" xfId="155"/>
    <cellStyle name="__b-4-0" xfId="156"/>
    <cellStyle name="部门收入预算表01-2 __b-11-0" xfId="157"/>
    <cellStyle name="一般公共预算支出预算表（按经济科目分类）02-3 __b-16-0" xfId="158"/>
    <cellStyle name="一般公共预算支出预算表（按经济科目分类）02-3 __b-21-0" xfId="159"/>
    <cellStyle name="__b-8-0" xfId="160"/>
    <cellStyle name="部门收入预算表01-2 __b-15-0" xfId="161"/>
    <cellStyle name="部门收入预算表01-2 __b-20-0" xfId="162"/>
    <cellStyle name="一般公共预算支出预算表（按经济科目分类）02-3 __b-25-0" xfId="163"/>
    <cellStyle name="一般公共预算支出预算表（按经济科目分类）02-3 __b-30-0" xfId="164"/>
    <cellStyle name="__b-9-0" xfId="165"/>
    <cellStyle name="__b-10-0" xfId="166"/>
    <cellStyle name="部门收入预算表01-2 __b-16-0" xfId="167"/>
    <cellStyle name="部门收入预算表01-2 __b-21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部门收入预算表01-2 __b-18-0" xfId="177"/>
    <cellStyle name="部门收入预算表01-2 __b-23-0" xfId="178"/>
    <cellStyle name="一般公共预算支出预算表（按经济科目分类）02-3 __b-28-0" xfId="179"/>
    <cellStyle name="一般公共预算支出预算表（按经济科目分类）02-3 __b-33-0" xfId="180"/>
    <cellStyle name="部门政府采购预算表08 __b-1-0" xfId="181"/>
    <cellStyle name="__b-13-0" xfId="182"/>
    <cellStyle name="部门收入预算表01-2 __b-19-0" xfId="183"/>
    <cellStyle name="部门收入预算表01-2 __b-24-0" xfId="184"/>
    <cellStyle name="一般公共预算支出预算表（按经济科目分类）02-3 __b-29-0" xfId="185"/>
    <cellStyle name="一般公共预算支出预算表（按经济科目分类）02-3 __b-34-0" xfId="186"/>
    <cellStyle name="部门政府采购预算表08 __b-2-0" xfId="187"/>
    <cellStyle name="__b-14-0" xfId="188"/>
    <cellStyle name="部门收入预算表01-2 __b-25-0" xfId="189"/>
    <cellStyle name="一般公共预算支出预算表（按经济科目分类）02-3 __b-3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基本支出预算表（人员类.运转类公用经费项目）04 __b-1-0" xfId="227"/>
    <cellStyle name="__b-27-0" xfId="228"/>
    <cellStyle name="__b-32-0" xfId="229"/>
    <cellStyle name="基本支出预算表（人员类.运转类公用经费项目）04 __b-2-0" xfId="230"/>
    <cellStyle name="__b-28-0" xfId="231"/>
    <cellStyle name="__b-33-0" xfId="232"/>
    <cellStyle name="基本支出预算表（人员类.运转类公用经费项目）04 __b-3-0" xfId="233"/>
    <cellStyle name="__b-29-0" xfId="234"/>
    <cellStyle name="__b-34-0" xfId="235"/>
    <cellStyle name="基本支出预算表（人员类.运转类公用经费项目）04 __b-5-0" xfId="236"/>
    <cellStyle name="__b-36-0" xfId="237"/>
    <cellStyle name="__b-41-0" xfId="238"/>
    <cellStyle name="基本支出预算表（人员类.运转类公用经费项目）04 __b-6-0" xfId="239"/>
    <cellStyle name="__b-37-0" xfId="240"/>
    <cellStyle name="__b-42-0" xfId="241"/>
    <cellStyle name="基本支出预算表（人员类.运转类公用经费项目）04 __b-7-0" xfId="242"/>
    <cellStyle name="__b-38-0" xfId="243"/>
    <cellStyle name="__b-43-0" xfId="244"/>
    <cellStyle name="基本支出预算表（人员类.运转类公用经费项目）04 __b-8-0" xfId="245"/>
    <cellStyle name="__b-39-0" xfId="246"/>
    <cellStyle name="__b-44-0" xfId="247"/>
    <cellStyle name="基本支出预算表（人员类.运转类公用经费项目）04 __b-9-0" xfId="248"/>
    <cellStyle name="__b-45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上级补助项目支出预算表12 __b-23-0" xfId="261"/>
    <cellStyle name="上级补助项目支出预算表12 __b-18-0" xfId="262"/>
    <cellStyle name="部门支出预算表01-03 __b-5-0" xfId="263"/>
    <cellStyle name="国有资本经营预算支出表07 __b-1-0" xfId="264"/>
    <cellStyle name="上级补助项目支出预算表12 __b-24-0" xfId="265"/>
    <cellStyle name="上级补助项目支出预算表12 __b-19-0" xfId="266"/>
    <cellStyle name="部门支出预算表01-03 __b-6-0" xfId="267"/>
    <cellStyle name="国有资本经营预算支出表07 __b-2-0" xfId="268"/>
    <cellStyle name="财政拨款收支预算总表02-1 __b-10-0" xfId="269"/>
    <cellStyle name="上级补助项目支出预算表12 __b-30-0" xfId="270"/>
    <cellStyle name="上级补助项目支出预算表12 __b-25-0" xfId="271"/>
    <cellStyle name="部门支出预算表01-03 __b-7-0" xfId="272"/>
    <cellStyle name="国有资本经营预算支出表07 __b-3-0" xfId="273"/>
    <cellStyle name="财政拨款收支预算总表02-1 __b-11-0" xfId="274"/>
    <cellStyle name="上级补助项目支出预算表12 __b-26-0" xfId="275"/>
    <cellStyle name="部门支出预算表01-03 __b-8-0" xfId="276"/>
    <cellStyle name="国有资本经营预算支出表07 __b-4-0" xfId="277"/>
    <cellStyle name="财政拨款收支预算总表02-1 __b-12-0" xfId="278"/>
    <cellStyle name="部门支出预算表01-03 __b-11-0" xfId="279"/>
    <cellStyle name="部门支出预算表01-03 __b-12-0" xfId="280"/>
    <cellStyle name="基本支出预算表（人员类.运转类公用经费项目）04 __b-10-0" xfId="281"/>
    <cellStyle name="部门支出预算表01-03 __b-13-0" xfId="282"/>
    <cellStyle name="基本支出预算表（人员类.运转类公用经费项目）04 __b-12-0" xfId="283"/>
    <cellStyle name="部门支出预算表01-03 __b-15-0" xfId="284"/>
    <cellStyle name="部门支出预算表01-03 __b-20-0" xfId="285"/>
    <cellStyle name="基本支出预算表（人员类.运转类公用经费项目）04 __b-14-0" xfId="286"/>
    <cellStyle name="部门支出预算表01-03 __b-17-0" xfId="287"/>
    <cellStyle name="部门支出预算表01-03 __b-22-0" xfId="288"/>
    <cellStyle name="基本支出预算表（人员类.运转类公用经费项目）04 __b-15-0" xfId="289"/>
    <cellStyle name="基本支出预算表（人员类.运转类公用经费项目）04 __b-20-0" xfId="290"/>
    <cellStyle name="部门支出预算表01-03 __b-18-0" xfId="291"/>
    <cellStyle name="部门支出预算表01-03 __b-23-0" xfId="292"/>
    <cellStyle name="基本支出预算表（人员类.运转类公用经费项目）04 __b-16-0" xfId="293"/>
    <cellStyle name="基本支出预算表（人员类.运转类公用经费项目）04 __b-21-0" xfId="294"/>
    <cellStyle name="部门支出预算表01-03 __b-19-0" xfId="295"/>
    <cellStyle name="部门支出预算表01-03 __b-24-0" xfId="296"/>
    <cellStyle name="部门项目中期规划预算表13 __b-1-0" xfId="297"/>
    <cellStyle name="基本支出预算表（人员类.运转类公用经费项目）04 __b-18-0" xfId="298"/>
    <cellStyle name="基本支出预算表（人员类.运转类公用经费项目）04 __b-23-0" xfId="299"/>
    <cellStyle name="部门支出预算表01-03 __b-26-0" xfId="300"/>
    <cellStyle name="部门支出预算表01-03 __b-31-0" xfId="301"/>
    <cellStyle name="部门项目中期规划预算表13 __b-2-0" xfId="302"/>
    <cellStyle name="基本支出预算表（人员类.运转类公用经费项目）04 __b-19-0" xfId="303"/>
    <cellStyle name="基本支出预算表（人员类.运转类公用经费项目）04 __b-24-0" xfId="304"/>
    <cellStyle name="部门支出预算表01-03 __b-27-0" xfId="305"/>
    <cellStyle name="部门支出预算表01-03 __b-32-0" xfId="306"/>
    <cellStyle name="部门项目中期规划预算表13 __b-3-0" xfId="307"/>
    <cellStyle name="基本支出预算表（人员类.运转类公用经费项目）04 __b-25-0" xfId="308"/>
    <cellStyle name="基本支出预算表（人员类.运转类公用经费项目）04 __b-30-0" xfId="309"/>
    <cellStyle name="部门支出预算表01-03 __b-28-0" xfId="310"/>
    <cellStyle name="部门项目中期规划预算表13 __b-4-0" xfId="311"/>
    <cellStyle name="基本支出预算表（人员类.运转类公用经费项目）04 __b-26-0" xfId="312"/>
    <cellStyle name="基本支出预算表（人员类.运转类公用经费项目）04 __b-31-0" xfId="313"/>
    <cellStyle name="部门支出预算表01-03 __b-29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上级补助项目支出预算表12 __b-28-0" xfId="322"/>
    <cellStyle name="国有资本经营预算支出表07 __b-6-0" xfId="323"/>
    <cellStyle name="财政拨款收支预算总表02-1 __b-14-0" xfId="324"/>
    <cellStyle name="上级补助项目支出预算表12 __b-29-0" xfId="325"/>
    <cellStyle name="国有资本经营预算支出表07 __b-7-0" xfId="326"/>
    <cellStyle name="财政拨款收支预算总表02-1 __b-15-0" xfId="327"/>
    <cellStyle name="财政拨款收支预算总表02-1 __b-20-0" xfId="328"/>
    <cellStyle name="国有资本经营预算支出表07 __b-8-0" xfId="329"/>
    <cellStyle name="财政拨款收支预算总表02-1 __b-16-0" xfId="330"/>
    <cellStyle name="财政拨款收支预算总表02-1 __b-21-0" xfId="331"/>
    <cellStyle name="国有资本经营预算支出表07 __b-9-0" xfId="332"/>
    <cellStyle name="财政拨款收支预算总表02-1 __b-17-0" xfId="333"/>
    <cellStyle name="财政拨款收支预算总表02-1 __b-22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Normal" xfId="368"/>
    <cellStyle name="一般公共预算“三公”经费支出预算表03 __b-6-0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一般公共预算“三公”经费支出预算表03 __b-16-0" xfId="380"/>
    <cellStyle name="一般公共预算“三公”经费支出预算表03 __b-21-0" xfId="381"/>
    <cellStyle name="一般公共预算“三公”经费支出预算表03 __b-17-0" xfId="382"/>
    <cellStyle name="一般公共预算“三公”经费支出预算表03 __b-22-0" xfId="383"/>
    <cellStyle name="一般公共预算“三公”经费支出预算表03 __b-18-0" xfId="384"/>
    <cellStyle name="一般公共预算“三公”经费支出预算表03 __b-23-0" xfId="385"/>
    <cellStyle name="一般公共预算“三公”经费支出预算表03 __b-19-0" xfId="386"/>
    <cellStyle name="部门项目中期规划预算表13 __b-5-0" xfId="387"/>
    <cellStyle name="基本支出预算表（人员类.运转类公用经费项目）04 __b-27-0" xfId="388"/>
    <cellStyle name="基本支出预算表（人员类.运转类公用经费项目）04 __b-32-0" xfId="389"/>
    <cellStyle name="部门项目中期规划预算表13 __b-6-0" xfId="390"/>
    <cellStyle name="基本支出预算表（人员类.运转类公用经费项目）04 __b-28-0" xfId="391"/>
    <cellStyle name="基本支出预算表（人员类.运转类公用经费项目）04 __b-33-0" xfId="392"/>
    <cellStyle name="部门项目中期规划预算表13 __b-7-0" xfId="393"/>
    <cellStyle name="基本支出预算表（人员类.运转类公用经费项目）04 __b-29-0" xfId="394"/>
    <cellStyle name="基本支出预算表（人员类.运转类公用经费项目）04 __b-34-0" xfId="395"/>
    <cellStyle name="部门项目中期规划预算表13 __b-8-0" xfId="396"/>
    <cellStyle name="基本支出预算表（人员类.运转类公用经费项目）04 __b-35-0" xfId="397"/>
    <cellStyle name="基本支出预算表（人员类.运转类公用经费项目）04 __b-40-0" xfId="398"/>
    <cellStyle name="部门项目中期规划预算表13 __b-9-0" xfId="399"/>
    <cellStyle name="基本支出预算表（人员类.运转类公用经费项目）04 __b-36-0" xfId="400"/>
    <cellStyle name="基本支出预算表（人员类.运转类公用经费项目）04 __b-41-0" xfId="401"/>
    <cellStyle name="国有资本经营预算支出表07 __b-10-0" xfId="402"/>
    <cellStyle name="基本支出预算表（人员类.运转类公用经费项目）04 __b-37-0" xfId="403"/>
    <cellStyle name="新增资产配置表11 __b-10-0" xfId="404"/>
    <cellStyle name="国有资本经营预算支出表07 __b-11-0" xfId="405"/>
    <cellStyle name="新增资产配置表11 __b-1-0" xfId="406"/>
    <cellStyle name="基本支出预算表（人员类.运转类公用经费项目）04 __b-38-0" xfId="407"/>
    <cellStyle name="新增资产配置表11 __b-11-0" xfId="408"/>
    <cellStyle name="国有资本经营预算支出表07 __b-12-0" xfId="409"/>
    <cellStyle name="新增资产配置表11 __b-2-0" xfId="410"/>
    <cellStyle name="基本支出预算表（人员类.运转类公用经费项目）04 __b-39-0" xfId="411"/>
    <cellStyle name="项目支出预算表（其他运转类.特定目标类项目）05-1 __b-1-0" xfId="412"/>
    <cellStyle name="项目支出预算表（其他运转类.特定目标类项目）05-1 __b-2-0" xfId="413"/>
    <cellStyle name="项目支出预算表（其他运转类.特定目标类项目）05-1 __b-3-0" xfId="414"/>
    <cellStyle name="项目支出预算表（其他运转类.特定目标类项目）05-1 __b-4-0" xfId="415"/>
    <cellStyle name="项目支出预算表（其他运转类.特定目标类项目）05-1 __b-5-0" xfId="416"/>
    <cellStyle name="项目支出预算表（其他运转类.特定目标类项目）05-1 __b-6-0" xfId="417"/>
    <cellStyle name="项目支出预算表（其他运转类.特定目标类项目）05-1 __b-7-0" xfId="418"/>
    <cellStyle name="项目支出预算表（其他运转类.特定目标类项目）05-1 __b-8-0" xfId="419"/>
    <cellStyle name="项目支出预算表（其他运转类.特定目标类项目）05-1 __b-9-0" xfId="420"/>
    <cellStyle name="项目支出预算表（其他运转类.特定目标类项目）05-1 __b-11-0" xfId="421"/>
    <cellStyle name="项目支出预算表（其他运转类.特定目标类项目）05-1 __b-12-0" xfId="422"/>
    <cellStyle name="项目支出预算表（其他运转类.特定目标类项目）05-1 __b-14-0" xfId="423"/>
    <cellStyle name="项目支出预算表（其他运转类.特定目标类项目）05-1 __b-15-0" xfId="424"/>
    <cellStyle name="项目支出预算表（其他运转类.特定目标类项目）05-1 __b-20-0" xfId="425"/>
    <cellStyle name="项目支出预算表（其他运转类.特定目标类项目）05-1 __b-16-0" xfId="426"/>
    <cellStyle name="项目支出预算表（其他运转类.特定目标类项目）05-1 __b-21-0" xfId="427"/>
    <cellStyle name="项目支出预算表（其他运转类.特定目标类项目）05-1 __b-17-0" xfId="428"/>
    <cellStyle name="项目支出预算表（其他运转类.特定目标类项目）05-1 __b-22-0" xfId="429"/>
    <cellStyle name="政府购买服务预算表09 __b-10-0" xfId="430"/>
    <cellStyle name="项目支出预算表（其他运转类.特定目标类项目）05-1 __b-18-0" xfId="431"/>
    <cellStyle name="项目支出预算表（其他运转类.特定目标类项目）05-1 __b-23-0" xfId="432"/>
    <cellStyle name="政府购买服务预算表09 __b-11-0" xfId="433"/>
    <cellStyle name="项目支出预算表（其他运转类.特定目标类项目）05-1 __b-19-0" xfId="434"/>
    <cellStyle name="项目支出预算表（其他运转类.特定目标类项目）05-1 __b-24-0" xfId="435"/>
    <cellStyle name="政府购买服务预算表09 __b-12-0" xfId="436"/>
    <cellStyle name="项目支出预算表（其他运转类.特定目标类项目）05-1 __b-25-0" xfId="437"/>
    <cellStyle name="项目支出预算表（其他运转类.特定目标类项目）05-1 __b-30-0" xfId="438"/>
    <cellStyle name="政府购买服务预算表09 __b-13-0" xfId="439"/>
    <cellStyle name="项目支出预算表（其他运转类.特定目标类项目）05-1 __b-26-0" xfId="440"/>
    <cellStyle name="项目支出预算表（其他运转类.特定目标类项目）05-1 __b-31-0" xfId="441"/>
    <cellStyle name="政府购买服务预算表09 __b-14-0" xfId="442"/>
    <cellStyle name="项目支出预算表（其他运转类.特定目标类项目）05-1 __b-27-0" xfId="443"/>
    <cellStyle name="项目支出预算表（其他运转类.特定目标类项目）05-1 __b-32-0" xfId="444"/>
    <cellStyle name="政府购买服务预算表09 __b-16-0" xfId="445"/>
    <cellStyle name="政府购买服务预算表09 __b-21-0" xfId="446"/>
    <cellStyle name="项目支出预算表（其他运转类.特定目标类项目）05-1 __b-29-0" xfId="447"/>
    <cellStyle name="项目支出预算表（其他运转类.特定目标类项目）05-1 __b-34-0" xfId="448"/>
    <cellStyle name="政府购买服务预算表09 __b-23-0" xfId="449"/>
    <cellStyle name="政府购买服务预算表09 __b-18-0" xfId="450"/>
    <cellStyle name="项目支出预算表（其他运转类.特定目标类项目）05-1 __b-36-0" xfId="451"/>
    <cellStyle name="项目支出预算表（其他运转类.特定目标类项目）05-1 __b-41-0" xfId="452"/>
    <cellStyle name="政府购买服务预算表09 __b-24-0" xfId="453"/>
    <cellStyle name="政府购买服务预算表09 __b-19-0" xfId="454"/>
    <cellStyle name="项目支出预算表（其他运转类.特定目标类项目）05-1 __b-37-0" xfId="455"/>
    <cellStyle name="项目支出预算表（其他运转类.特定目标类项目）05-1 __b-42-0" xfId="456"/>
    <cellStyle name="项目支出预算表（其他运转类.特定目标类项目）05-1 __b-38-0" xfId="457"/>
    <cellStyle name="项目支出预算表（其他运转类.特定目标类项目）05-1 __b-43-0" xfId="458"/>
    <cellStyle name="项目支出预算表（其他运转类.特定目标类项目）05-1 __b-39-0" xfId="459"/>
    <cellStyle name="项目支出绩效目标表（本级下达）05-2 __b-1-0" xfId="460"/>
    <cellStyle name="项目支出绩效目标表（本级下达）05-2 __b-2-0" xfId="461"/>
    <cellStyle name="项目支出绩效目标表（本级下达）05-2 __b-3-0" xfId="462"/>
    <cellStyle name="项目支出绩效目标表（本级下达）05-2 __b-4-0" xfId="463"/>
    <cellStyle name="项目支出绩效目标表（本级下达）05-2 __b-5-0" xfId="464"/>
    <cellStyle name="项目支出绩效目标表（本级下达）05-2 __b-6-0" xfId="465"/>
    <cellStyle name="项目支出绩效目标表（本级下达）05-2 __b-7-0" xfId="466"/>
    <cellStyle name="项目支出绩效目标表（本级下达）05-2 __b-8-0" xfId="467"/>
    <cellStyle name="项目支出绩效目标表（本级下达）05-2 __b-10-0" xfId="468"/>
    <cellStyle name="项目支出绩效目标表（本级下达）05-2 __b-11-0" xfId="469"/>
    <cellStyle name="项目支出绩效目标表（本级下达）05-2 __b-12-0" xfId="470"/>
    <cellStyle name="项目支出绩效目标表（本级下达）05-2 __b-14-0" xfId="471"/>
    <cellStyle name="项目支出绩效目标表（本级下达）05-2 __b-15-0" xfId="472"/>
    <cellStyle name="项目支出绩效目标表（本级下达）05-2 __b-16-0" xfId="473"/>
    <cellStyle name="项目支出绩效目标表（本级下达）05-2 __b-17-0" xfId="474"/>
    <cellStyle name="项目支出绩效目标表（本级下达）05-2 __b-18-0" xfId="475"/>
    <cellStyle name="项目支出绩效目标表（另文下达）05-3 __b-1-0" xfId="476"/>
    <cellStyle name="项目支出绩效目标表（另文下达）05-3 __b-2-0" xfId="477"/>
    <cellStyle name="项目支出绩效目标表（另文下达）05-3 __b-3-0" xfId="478"/>
    <cellStyle name="项目支出绩效目标表（另文下达）05-3 __b-4-0" xfId="479"/>
    <cellStyle name="项目支出绩效目标表（另文下达）05-3 __b-5-0" xfId="480"/>
    <cellStyle name="项目支出绩效目标表（另文下达）05-3 __b-6-0" xfId="481"/>
    <cellStyle name="项目支出绩效目标表（另文下达）05-3 __b-7-0" xfId="482"/>
    <cellStyle name="项目支出绩效目标表（另文下达）05-3 __b-8-0" xfId="483"/>
    <cellStyle name="项目支出绩效目标表（另文下达）05-3 __b-9-0" xfId="484"/>
    <cellStyle name="项目支出绩效目标表（另文下达）05-3 __b-10-0" xfId="485"/>
    <cellStyle name="政府性基金预算支出预算表06 __b-18-0" xfId="486"/>
    <cellStyle name="政府性基金预算支出预算表06 __b-23-0" xfId="487"/>
    <cellStyle name="项目支出绩效目标表（另文下达）05-3 __b-11-0" xfId="488"/>
    <cellStyle name="政府性基金预算支出预算表06 __b-19-0" xfId="489"/>
    <cellStyle name="政府性基金预算支出预算表06 __b-24-0" xfId="490"/>
    <cellStyle name="项目支出绩效目标表（另文下达）05-3 __b-13-0" xfId="491"/>
    <cellStyle name="政府性基金预算支出预算表06 __b-26-0" xfId="492"/>
    <cellStyle name="项目支出绩效目标表（另文下达）05-3 __b-15-0" xfId="493"/>
    <cellStyle name="政府性基金预算支出预算表06 __b-28-0" xfId="494"/>
    <cellStyle name="项目支出绩效目标表（另文下达）05-3 __b-16-0" xfId="495"/>
    <cellStyle name="政府性基金预算支出预算表06 __b-29-0" xfId="496"/>
    <cellStyle name="政府性基金预算支出预算表06 __b-1-0" xfId="497"/>
    <cellStyle name="政府性基金预算支出预算表06 __b-2-0" xfId="498"/>
    <cellStyle name="政府性基金预算支出预算表06 __b-3-0" xfId="499"/>
    <cellStyle name="政府性基金预算支出预算表06 __b-4-0" xfId="500"/>
    <cellStyle name="政府性基金预算支出预算表06 __b-5-0" xfId="501"/>
    <cellStyle name="政府性基金预算支出预算表06 __b-6-0" xfId="502"/>
    <cellStyle name="政府性基金预算支出预算表06 __b-7-0" xfId="503"/>
    <cellStyle name="政府性基金预算支出预算表06 __b-8-0" xfId="504"/>
    <cellStyle name="政府性基金预算支出预算表06 __b-9-0" xfId="505"/>
    <cellStyle name="国有资本经营预算支出表07 __b-26-0" xfId="506"/>
    <cellStyle name="政府性基金预算支出预算表06 __b-12-0" xfId="507"/>
    <cellStyle name="国有资本经营预算支出表07 __b-27-0" xfId="508"/>
    <cellStyle name="政府性基金预算支出预算表06 __b-13-0" xfId="509"/>
    <cellStyle name="国有资本经营预算支出表07 __b-28-0" xfId="510"/>
    <cellStyle name="政府性基金预算支出预算表06 __b-14-0" xfId="511"/>
    <cellStyle name="政府性基金预算支出预算表06 __b-16-0" xfId="512"/>
    <cellStyle name="政府性基金预算支出预算表06 __b-21-0" xfId="513"/>
    <cellStyle name="新增资产配置表11 __b-12-0" xfId="514"/>
    <cellStyle name="国有资本经营预算支出表07 __b-13-0" xfId="515"/>
    <cellStyle name="新增资产配置表11 __b-13-0" xfId="516"/>
    <cellStyle name="国有资本经营预算支出表07 __b-14-0" xfId="517"/>
    <cellStyle name="新增资产配置表11 __b-14-0" xfId="518"/>
    <cellStyle name="国有资本经营预算支出表07 __b-15-0" xfId="519"/>
    <cellStyle name="国有资本经营预算支出表07 __b-20-0" xfId="520"/>
    <cellStyle name="新增资产配置表11 __b-20-0" xfId="521"/>
    <cellStyle name="新增资产配置表11 __b-15-0" xfId="522"/>
    <cellStyle name="国有资本经营预算支出表07 __b-16-0" xfId="523"/>
    <cellStyle name="国有资本经营预算支出表07 __b-21-0" xfId="524"/>
    <cellStyle name="新增资产配置表11 __b-16-0" xfId="525"/>
    <cellStyle name="国有资本经营预算支出表07 __b-17-0" xfId="526"/>
    <cellStyle name="国有资本经营预算支出表07 __b-22-0" xfId="527"/>
    <cellStyle name="新增资产配置表11 __b-17-0" xfId="528"/>
    <cellStyle name="国有资本经营预算支出表07 __b-18-0" xfId="529"/>
    <cellStyle name="国有资本经营预算支出表07 __b-23-0" xfId="530"/>
    <cellStyle name="市对下转移支付预算表10-1 __b-1-0" xfId="531"/>
    <cellStyle name="部门政府采购预算表08 __b-10-0" xfId="532"/>
    <cellStyle name="市对下转移支付预算表10-1 __b-2-0" xfId="533"/>
    <cellStyle name="部门政府采购预算表08 __b-11-0" xfId="534"/>
    <cellStyle name="市对下转移支付预算表10-1 __b-3-0" xfId="535"/>
    <cellStyle name="部门政府采购预算表08 __b-12-0" xfId="536"/>
    <cellStyle name="市对下转移支付预算表10-1 __b-4-0" xfId="537"/>
    <cellStyle name="部门政府采购预算表08 __b-13-0" xfId="538"/>
    <cellStyle name="市对下转移支付预算表10-1 __b-5-0" xfId="539"/>
    <cellStyle name="部门政府采购预算表08 __b-14-0" xfId="540"/>
    <cellStyle name="市对下转移支付预算表10-1 __b-6-0" xfId="541"/>
    <cellStyle name="部门政府采购预算表08 __b-15-0" xfId="542"/>
    <cellStyle name="部门政府采购预算表08 __b-20-0" xfId="543"/>
    <cellStyle name="市对下转移支付预算表10-1 __b-8-0" xfId="544"/>
    <cellStyle name="部门政府采购预算表08 __b-17-0" xfId="545"/>
    <cellStyle name="部门政府采购预算表08 __b-22-0" xfId="546"/>
    <cellStyle name="市对下转移支付预算表10-1 __b-9-0" xfId="547"/>
    <cellStyle name="部门政府采购预算表08 __b-18-0" xfId="548"/>
    <cellStyle name="部门政府采购预算表08 __b-23-0" xfId="549"/>
    <cellStyle name="部门政府采购预算表08 __b-19-0" xfId="550"/>
    <cellStyle name="部门政府采购预算表08 __b-24-0" xfId="551"/>
    <cellStyle name="部门政府采购预算表08 __b-25-0" xfId="552"/>
    <cellStyle name="部门政府采购预算表08 __b-30-0" xfId="553"/>
    <cellStyle name="部门政府采购预算表08 __b-26-0" xfId="554"/>
    <cellStyle name="部门政府采购预算表08 __b-31-0" xfId="555"/>
    <cellStyle name="部门政府采购预算表08 __b-27-0" xfId="556"/>
    <cellStyle name="部门政府采购预算表08 __b-32-0" xfId="557"/>
    <cellStyle name="部门政府采购预算表08 __b-28-0" xfId="558"/>
    <cellStyle name="部门政府采购预算表08 __b-33-0" xfId="559"/>
    <cellStyle name="部门政府采购预算表08 __b-29-0" xfId="560"/>
    <cellStyle name="部门政府采购预算表08 __b-34-0" xfId="561"/>
    <cellStyle name="部门政府采购预算表08 __b-35-0" xfId="562"/>
    <cellStyle name="部门政府采购预算表08 __b-36-0" xfId="563"/>
    <cellStyle name="部门政府采购预算表08 __b-37-0" xfId="564"/>
    <cellStyle name="部门项目中期规划预算表13 __b-10-0" xfId="565"/>
    <cellStyle name="部门政府采购预算表08 __b-38-0" xfId="566"/>
    <cellStyle name="政府购买服务预算表09 __b-1-0" xfId="567"/>
    <cellStyle name="政府购买服务预算表09 __b-2-0" xfId="568"/>
    <cellStyle name="政府购买服务预算表09 __b-3-0" xfId="569"/>
    <cellStyle name="政府购买服务预算表09 __b-4-0" xfId="570"/>
    <cellStyle name="政府购买服务预算表09 __b-6-0" xfId="571"/>
    <cellStyle name="政府购买服务预算表09 __b-7-0" xfId="572"/>
    <cellStyle name="政府购买服务预算表09 __b-8-0" xfId="573"/>
    <cellStyle name="政府购买服务预算表09 __b-30-0" xfId="574"/>
    <cellStyle name="政府购买服务预算表09 __b-25-0" xfId="575"/>
    <cellStyle name="政府购买服务预算表09 __b-31-0" xfId="576"/>
    <cellStyle name="政府购买服务预算表09 __b-26-0" xfId="577"/>
    <cellStyle name="市对下转移支付绩效目标表10-2 __b-1-0" xfId="578"/>
    <cellStyle name="政府购买服务预算表09 __b-32-0" xfId="579"/>
    <cellStyle name="政府购买服务预算表09 __b-27-0" xfId="580"/>
    <cellStyle name="市对下转移支付绩效目标表10-2 __b-2-0" xfId="581"/>
    <cellStyle name="政府购买服务预算表09 __b-33-0" xfId="582"/>
    <cellStyle name="政府购买服务预算表09 __b-28-0" xfId="583"/>
    <cellStyle name="市对下转移支付绩效目标表10-2 __b-3-0" xfId="584"/>
    <cellStyle name="政府购买服务预算表09 __b-34-0" xfId="585"/>
    <cellStyle name="政府购买服务预算表09 __b-29-0" xfId="586"/>
    <cellStyle name="市对下转移支付绩效目标表10-2 __b-4-0" xfId="587"/>
    <cellStyle name="政府购买服务预算表09 __b-40-0" xfId="588"/>
    <cellStyle name="政府购买服务预算表09 __b-35-0" xfId="589"/>
    <cellStyle name="市对下转移支付绩效目标表10-2 __b-5-0" xfId="590"/>
    <cellStyle name="政府购买服务预算表09 __b-41-0" xfId="591"/>
    <cellStyle name="政府购买服务预算表09 __b-36-0" xfId="592"/>
    <cellStyle name="市对下转移支付绩效目标表10-2 __b-6-0" xfId="593"/>
    <cellStyle name="政府购买服务预算表09 __b-42-0" xfId="594"/>
    <cellStyle name="政府购买服务预算表09 __b-37-0" xfId="595"/>
    <cellStyle name="市对下转移支付绩效目标表10-2 __b-7-0" xfId="596"/>
    <cellStyle name="政府购买服务预算表09 __b-43-0" xfId="597"/>
    <cellStyle name="政府购买服务预算表09 __b-38-0" xfId="598"/>
    <cellStyle name="市对下转移支付绩效目标表10-2 __b-8-0" xfId="599"/>
    <cellStyle name="政府购买服务预算表09 __b-44-0" xfId="600"/>
    <cellStyle name="政府购买服务预算表09 __b-39-0" xfId="601"/>
    <cellStyle name="市对下转移支付绩效目标表10-2 __b-9-0" xfId="602"/>
    <cellStyle name="政府购买服务预算表09 __b-45-0" xfId="603"/>
    <cellStyle name="市对下转移支付预算表10-1 __b-11-0" xfId="604"/>
    <cellStyle name="市对下转移支付预算表10-1 __b-12-0" xfId="605"/>
    <cellStyle name="市对下转移支付预算表10-1 __b-13-0" xfId="606"/>
    <cellStyle name="市对下转移支付预算表10-1 __b-14-0" xfId="607"/>
    <cellStyle name="市对下转移支付预算表10-1 __b-20-0" xfId="608"/>
    <cellStyle name="市对下转移支付预算表10-1 __b-15-0" xfId="609"/>
    <cellStyle name="市对下转移支付预算表10-1 __b-21-0" xfId="610"/>
    <cellStyle name="市对下转移支付预算表10-1 __b-16-0" xfId="611"/>
    <cellStyle name="市对下转移支付预算表10-1 __b-23-0" xfId="612"/>
    <cellStyle name="市对下转移支付预算表10-1 __b-18-0" xfId="613"/>
    <cellStyle name="市对下转移支付预算表10-1 __b-24-0" xfId="614"/>
    <cellStyle name="市对下转移支付预算表10-1 __b-19-0" xfId="615"/>
    <cellStyle name="市对下转移支付预算表10-1 __b-30-0" xfId="616"/>
    <cellStyle name="市对下转移支付预算表10-1 __b-25-0" xfId="617"/>
    <cellStyle name="市对下转移支付预算表10-1 __b-27-0" xfId="618"/>
    <cellStyle name="市对下转移支付预算表10-1 __b-28-0" xfId="619"/>
    <cellStyle name="市对下转移支付预算表10-1 __b-29-0" xfId="620"/>
    <cellStyle name="市对下转移支付绩效目标表10-2 __b-10-0" xfId="621"/>
    <cellStyle name="市对下转移支付绩效目标表10-2 __b-11-0" xfId="622"/>
    <cellStyle name="市对下转移支付绩效目标表10-2 __b-12-0" xfId="623"/>
    <cellStyle name="市对下转移支付绩效目标表10-2 __b-13-0" xfId="624"/>
    <cellStyle name="市对下转移支付绩效目标表10-2 __b-14-0" xfId="625"/>
    <cellStyle name="市对下转移支付绩效目标表10-2 __b-15-0" xfId="626"/>
    <cellStyle name="市对下转移支付绩效目标表10-2 __b-16-0" xfId="627"/>
    <cellStyle name="市对下转移支付绩效目标表10-2 __b-17-0" xfId="628"/>
    <cellStyle name="市对下转移支付绩效目标表10-2 __b-18-0" xfId="629"/>
    <cellStyle name="市对下转移支付绩效目标表10-2 __b-19-0" xfId="630"/>
    <cellStyle name="新增资产配置表11 __b-3-0" xfId="631"/>
    <cellStyle name="新增资产配置表11 __b-4-0" xfId="632"/>
    <cellStyle name="新增资产配置表11 __b-5-0" xfId="633"/>
    <cellStyle name="新增资产配置表11 __b-6-0" xfId="634"/>
    <cellStyle name="新增资产配置表11 __b-7-0" xfId="635"/>
    <cellStyle name="新增资产配置表11 __b-8-0" xfId="636"/>
    <cellStyle name="上级补助项目支出预算表12 __b-1-0" xfId="637"/>
    <cellStyle name="上级补助项目支出预算表12 __b-2-0" xfId="638"/>
    <cellStyle name="上级补助项目支出预算表12 __b-3-0" xfId="639"/>
    <cellStyle name="上级补助项目支出预算表12 __b-5-0" xfId="640"/>
    <cellStyle name="上级补助项目支出预算表12 __b-6-0" xfId="641"/>
    <cellStyle name="上级补助项目支出预算表12 __b-7-0" xfId="642"/>
    <cellStyle name="上级补助项目支出预算表12 __b-8-0" xfId="643"/>
    <cellStyle name="上级补助项目支出预算表12 __b-9-0" xfId="644"/>
    <cellStyle name="上级补助项目支出预算表12 __b-11-0" xfId="645"/>
    <cellStyle name="上级补助项目支出预算表12 __b-12-0" xfId="646"/>
    <cellStyle name="上级补助项目支出预算表12 __b-13-0" xfId="647"/>
    <cellStyle name="部门项目中期规划预算表13 __b-11-0" xfId="648"/>
    <cellStyle name="部门项目中期规划预算表13 __b-12-0" xfId="649"/>
    <cellStyle name="部门项目中期规划预算表13 __b-13-0" xfId="650"/>
    <cellStyle name="部门项目中期规划预算表13 __b-14-0" xfId="651"/>
    <cellStyle name="部门项目中期规划预算表13 __b-20-0" xfId="652"/>
    <cellStyle name="部门项目中期规划预算表13 __b-15-0" xfId="653"/>
    <cellStyle name="部门项目中期规划预算表13 __b-21-0" xfId="654"/>
    <cellStyle name="部门项目中期规划预算表13 __b-16-0" xfId="655"/>
    <cellStyle name="部门项目中期规划预算表13 __b-22-0" xfId="656"/>
    <cellStyle name="部门项目中期规划预算表13 __b-17-0" xfId="657"/>
    <cellStyle name="部门项目中期规划预算表13 __b-23-0" xfId="658"/>
    <cellStyle name="部门项目中期规划预算表13 __b-18-0" xfId="659"/>
    <cellStyle name="部门项目中期规划预算表13 __b-24-0" xfId="660"/>
    <cellStyle name="部门项目中期规划预算表13 __b-19-0" xfId="661"/>
    <cellStyle name="部门项目中期规划预算表13 __b-26-0" xfId="662"/>
    <cellStyle name="部门项目中期规划预算表13 __b-27-0" xfId="663"/>
    <cellStyle name="部门项目中期规划预算表13 __b-28-0" xfId="664"/>
    <cellStyle name="部门项目中期规划预算表13 __b-29-0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35"/>
  <sheetViews>
    <sheetView showZeros="0" topLeftCell="A22" workbookViewId="0">
      <selection activeCell="B11" sqref="B11"/>
    </sheetView>
  </sheetViews>
  <sheetFormatPr defaultColWidth="8" defaultRowHeight="14.25" customHeight="1" outlineLevelCol="3"/>
  <cols>
    <col min="1" max="1" width="39.5727272727273" customWidth="1"/>
    <col min="2" max="2" width="43.1454545454545" customWidth="1"/>
    <col min="3" max="3" width="39.7090909090909" customWidth="1"/>
    <col min="4" max="4" width="42.7090909090909" customWidth="1"/>
  </cols>
  <sheetData>
    <row r="1" ht="13.5" customHeight="1" spans="4:4">
      <c r="D1" s="102" t="s">
        <v>0</v>
      </c>
    </row>
    <row r="2" ht="36" customHeight="1" spans="1:4">
      <c r="A2" s="123" t="s">
        <v>1</v>
      </c>
      <c r="B2" s="277"/>
      <c r="C2" s="277"/>
      <c r="D2" s="277"/>
    </row>
    <row r="3" ht="21" customHeight="1" spans="1:4">
      <c r="A3" s="278" t="str">
        <f>"单位名称："&amp;"曲靖经济技术开发区建设局"</f>
        <v>单位名称：曲靖经济技术开发区建设局</v>
      </c>
      <c r="B3" s="279"/>
      <c r="C3" s="279"/>
      <c r="D3" s="287" t="s">
        <v>2</v>
      </c>
    </row>
    <row r="4" ht="19.5" customHeight="1" spans="1:4">
      <c r="A4" s="280" t="s">
        <v>3</v>
      </c>
      <c r="B4" s="281"/>
      <c r="C4" s="280" t="s">
        <v>4</v>
      </c>
      <c r="D4" s="281"/>
    </row>
    <row r="5" ht="19.5" customHeight="1" spans="1:4">
      <c r="A5" s="282" t="s">
        <v>5</v>
      </c>
      <c r="B5" s="282" t="str">
        <f>"2025"&amp;"年预算数"</f>
        <v>2025年预算数</v>
      </c>
      <c r="C5" s="282" t="s">
        <v>6</v>
      </c>
      <c r="D5" s="282" t="str">
        <f>"2025"&amp;"年预算数"</f>
        <v>2025年预算数</v>
      </c>
    </row>
    <row r="6" ht="19.5" customHeight="1" spans="1:4">
      <c r="A6" s="283"/>
      <c r="B6" s="283"/>
      <c r="C6" s="283"/>
      <c r="D6" s="283"/>
    </row>
    <row r="7" ht="20.25" customHeight="1" spans="1:4">
      <c r="A7" s="13" t="s">
        <v>7</v>
      </c>
      <c r="B7" s="15">
        <v>6291.244566</v>
      </c>
      <c r="C7" s="284" t="str">
        <f>"一"&amp;"、"&amp;"一般公共服务支出"</f>
        <v>一、一般公共服务支出</v>
      </c>
      <c r="D7" s="15"/>
    </row>
    <row r="8" ht="20.25" customHeight="1" spans="1:4">
      <c r="A8" s="13" t="s">
        <v>8</v>
      </c>
      <c r="B8" s="15"/>
      <c r="C8" s="284" t="str">
        <f>"二"&amp;"、"&amp;"外交支出"</f>
        <v>二、外交支出</v>
      </c>
      <c r="D8" s="15"/>
    </row>
    <row r="9" ht="20.25" customHeight="1" spans="1:4">
      <c r="A9" s="13" t="s">
        <v>9</v>
      </c>
      <c r="B9" s="15"/>
      <c r="C9" s="284" t="str">
        <f>"三"&amp;"、"&amp;"国防支出"</f>
        <v>三、国防支出</v>
      </c>
      <c r="D9" s="15"/>
    </row>
    <row r="10" ht="20.25" customHeight="1" spans="1:4">
      <c r="A10" s="13" t="s">
        <v>10</v>
      </c>
      <c r="B10" s="15"/>
      <c r="C10" s="284" t="str">
        <f>"四"&amp;"、"&amp;"公共安全支出"</f>
        <v>四、公共安全支出</v>
      </c>
      <c r="D10" s="15"/>
    </row>
    <row r="11" ht="20.25" customHeight="1" spans="1:4">
      <c r="A11" s="13" t="s">
        <v>11</v>
      </c>
      <c r="B11" s="15"/>
      <c r="C11" s="284" t="str">
        <f>"五"&amp;"、"&amp;"教育支出"</f>
        <v>五、教育支出</v>
      </c>
      <c r="D11" s="15"/>
    </row>
    <row r="12" ht="20.25" customHeight="1" spans="1:4">
      <c r="A12" s="13" t="s">
        <v>12</v>
      </c>
      <c r="B12" s="15"/>
      <c r="C12" s="284" t="str">
        <f>"六"&amp;"、"&amp;"科学技术支出"</f>
        <v>六、科学技术支出</v>
      </c>
      <c r="D12" s="15"/>
    </row>
    <row r="13" ht="20.25" customHeight="1" spans="1:4">
      <c r="A13" s="13" t="s">
        <v>13</v>
      </c>
      <c r="B13" s="15"/>
      <c r="C13" s="284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14</v>
      </c>
      <c r="B14" s="15"/>
      <c r="C14" s="284" t="str">
        <f>"八"&amp;"、"&amp;"社会保障和就业支出"</f>
        <v>八、社会保障和就业支出</v>
      </c>
      <c r="D14" s="15">
        <v>18.486657</v>
      </c>
    </row>
    <row r="15" ht="20.25" customHeight="1" spans="1:4">
      <c r="A15" s="13" t="s">
        <v>15</v>
      </c>
      <c r="B15" s="15"/>
      <c r="C15" s="284" t="str">
        <f>"九"&amp;"、"&amp;"卫生健康支出"</f>
        <v>九、卫生健康支出</v>
      </c>
      <c r="D15" s="15">
        <v>8.567823</v>
      </c>
    </row>
    <row r="16" ht="20.25" customHeight="1" spans="1:4">
      <c r="A16" s="13" t="s">
        <v>16</v>
      </c>
      <c r="B16" s="15"/>
      <c r="C16" s="225" t="s">
        <v>17</v>
      </c>
      <c r="D16" s="285"/>
    </row>
    <row r="17" ht="20.25" customHeight="1" spans="1:4">
      <c r="A17" s="13"/>
      <c r="B17" s="15"/>
      <c r="C17" s="225" t="s">
        <v>18</v>
      </c>
      <c r="D17" s="15">
        <v>6253.875414</v>
      </c>
    </row>
    <row r="18" ht="20.25" customHeight="1" spans="1:4">
      <c r="A18" s="13"/>
      <c r="B18" s="13"/>
      <c r="C18" s="225" t="s">
        <v>19</v>
      </c>
      <c r="D18" s="15"/>
    </row>
    <row r="19" ht="20.25" customHeight="1" spans="1:4">
      <c r="A19" s="13"/>
      <c r="B19" s="13"/>
      <c r="C19" s="225" t="s">
        <v>20</v>
      </c>
      <c r="D19" s="15"/>
    </row>
    <row r="20" ht="20.25" customHeight="1" spans="1:4">
      <c r="A20" s="13"/>
      <c r="B20" s="13"/>
      <c r="C20" s="225" t="s">
        <v>21</v>
      </c>
      <c r="D20" s="15"/>
    </row>
    <row r="21" ht="20.25" customHeight="1" spans="1:4">
      <c r="A21" s="13"/>
      <c r="B21" s="13"/>
      <c r="C21" s="225" t="s">
        <v>22</v>
      </c>
      <c r="D21" s="15"/>
    </row>
    <row r="22" ht="20.25" customHeight="1" spans="1:4">
      <c r="A22" s="13"/>
      <c r="B22" s="13"/>
      <c r="C22" s="225" t="s">
        <v>23</v>
      </c>
      <c r="D22" s="15"/>
    </row>
    <row r="23" ht="20.25" customHeight="1" spans="1:4">
      <c r="A23" s="13"/>
      <c r="B23" s="13"/>
      <c r="C23" s="225" t="s">
        <v>24</v>
      </c>
      <c r="D23" s="15"/>
    </row>
    <row r="24" ht="20.25" customHeight="1" spans="1:4">
      <c r="A24" s="13"/>
      <c r="B24" s="13"/>
      <c r="C24" s="225" t="s">
        <v>25</v>
      </c>
      <c r="D24" s="15"/>
    </row>
    <row r="25" ht="20.25" customHeight="1" spans="1:4">
      <c r="A25" s="13"/>
      <c r="B25" s="13"/>
      <c r="C25" s="225" t="s">
        <v>26</v>
      </c>
      <c r="D25" s="15">
        <v>10.314672</v>
      </c>
    </row>
    <row r="26" ht="20.25" customHeight="1" spans="1:4">
      <c r="A26" s="13"/>
      <c r="B26" s="13"/>
      <c r="C26" s="225" t="s">
        <v>27</v>
      </c>
      <c r="D26" s="15"/>
    </row>
    <row r="27" ht="20.25" customHeight="1" spans="1:4">
      <c r="A27" s="13"/>
      <c r="B27" s="13"/>
      <c r="C27" s="225" t="s">
        <v>28</v>
      </c>
      <c r="D27" s="15"/>
    </row>
    <row r="28" ht="20.25" customHeight="1" spans="1:4">
      <c r="A28" s="13"/>
      <c r="B28" s="13"/>
      <c r="C28" s="225" t="s">
        <v>29</v>
      </c>
      <c r="D28" s="15"/>
    </row>
    <row r="29" ht="20.25" customHeight="1" spans="1:4">
      <c r="A29" s="13"/>
      <c r="B29" s="13"/>
      <c r="C29" s="225" t="s">
        <v>30</v>
      </c>
      <c r="D29" s="15"/>
    </row>
    <row r="30" ht="20.25" customHeight="1" spans="1:4">
      <c r="A30" s="13"/>
      <c r="B30" s="13"/>
      <c r="C30" s="225" t="s">
        <v>31</v>
      </c>
      <c r="D30" s="15"/>
    </row>
    <row r="31" ht="20.25" customHeight="1" spans="1:4">
      <c r="A31" s="13"/>
      <c r="B31" s="13"/>
      <c r="C31" s="225" t="s">
        <v>32</v>
      </c>
      <c r="D31" s="15"/>
    </row>
    <row r="32" ht="20.25" customHeight="1" spans="1:4">
      <c r="A32" s="13"/>
      <c r="B32" s="13"/>
      <c r="C32" s="225" t="s">
        <v>33</v>
      </c>
      <c r="D32" s="15"/>
    </row>
    <row r="33" ht="20.25" customHeight="1" spans="1:4">
      <c r="A33" s="286" t="s">
        <v>34</v>
      </c>
      <c r="B33" s="15">
        <v>6291.244566</v>
      </c>
      <c r="C33" s="286" t="s">
        <v>35</v>
      </c>
      <c r="D33" s="15">
        <v>6291.244566</v>
      </c>
    </row>
    <row r="34" ht="20.25" customHeight="1" spans="1:4">
      <c r="A34" s="13" t="s">
        <v>36</v>
      </c>
      <c r="B34" s="15"/>
      <c r="C34" s="13" t="s">
        <v>37</v>
      </c>
      <c r="D34" s="15"/>
    </row>
    <row r="35" ht="20.25" customHeight="1" spans="1:4">
      <c r="A35" s="286" t="s">
        <v>38</v>
      </c>
      <c r="B35" s="15">
        <v>6291.244566</v>
      </c>
      <c r="C35" s="286" t="s">
        <v>39</v>
      </c>
      <c r="D35" s="15">
        <v>6291.244566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K22"/>
  <sheetViews>
    <sheetView showZeros="0" topLeftCell="B1" workbookViewId="0">
      <selection activeCell="E12" sqref="E12"/>
    </sheetView>
  </sheetViews>
  <sheetFormatPr defaultColWidth="9.14545454545454" defaultRowHeight="12" customHeight="1"/>
  <cols>
    <col min="1" max="1" width="30.0272727272727" customWidth="1"/>
    <col min="2" max="2" width="29" customWidth="1"/>
    <col min="3" max="3" width="23.8545454545455" customWidth="1"/>
    <col min="4" max="4" width="20.5727272727273" customWidth="1"/>
    <col min="5" max="5" width="20.1454545454545" customWidth="1"/>
    <col min="6" max="6" width="19.8545454545455" customWidth="1"/>
    <col min="7" max="7" width="9.85454545454546" customWidth="1"/>
    <col min="8" max="8" width="19" customWidth="1"/>
    <col min="9" max="9" width="12.5727272727273" customWidth="1"/>
    <col min="10" max="10" width="12.2818181818182" customWidth="1"/>
    <col min="11" max="11" width="15.7090909090909" customWidth="1"/>
  </cols>
  <sheetData>
    <row r="1" customHeight="1" spans="11:11">
      <c r="K1" s="53" t="s">
        <v>314</v>
      </c>
    </row>
    <row r="2" ht="28.5" customHeight="1" spans="2:11">
      <c r="B2" s="49" t="s">
        <v>315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tr">
        <f>"单位名称："&amp;"曲靖经济技术开发区建设局"</f>
        <v>单位名称：曲靖经济技术开发区建设局</v>
      </c>
      <c r="B3" s="4"/>
    </row>
    <row r="4" ht="44.25" customHeight="1" spans="1:11">
      <c r="A4" s="133" t="s">
        <v>247</v>
      </c>
      <c r="B4" s="46" t="s">
        <v>316</v>
      </c>
      <c r="C4" s="46" t="s">
        <v>317</v>
      </c>
      <c r="D4" s="46" t="s">
        <v>318</v>
      </c>
      <c r="E4" s="46" t="s">
        <v>319</v>
      </c>
      <c r="F4" s="46" t="s">
        <v>320</v>
      </c>
      <c r="G4" s="51" t="s">
        <v>321</v>
      </c>
      <c r="H4" s="46" t="s">
        <v>322</v>
      </c>
      <c r="I4" s="51" t="s">
        <v>323</v>
      </c>
      <c r="J4" s="51" t="s">
        <v>324</v>
      </c>
      <c r="K4" s="46" t="s">
        <v>325</v>
      </c>
    </row>
    <row r="5" ht="18.75" customHeight="1" spans="1:11">
      <c r="A5" s="134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6">
        <v>7</v>
      </c>
      <c r="H5" s="135">
        <v>8</v>
      </c>
      <c r="I5" s="136">
        <v>9</v>
      </c>
      <c r="J5" s="136">
        <v>10</v>
      </c>
      <c r="K5" s="135">
        <v>11</v>
      </c>
    </row>
    <row r="6" ht="21.75" customHeight="1" spans="1:11">
      <c r="A6" s="14"/>
      <c r="B6" s="13" t="s">
        <v>59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37" t="s">
        <v>310</v>
      </c>
      <c r="B7" s="13" t="s">
        <v>309</v>
      </c>
      <c r="C7" s="13" t="s">
        <v>326</v>
      </c>
      <c r="D7" s="13" t="s">
        <v>327</v>
      </c>
      <c r="E7" s="13" t="s">
        <v>328</v>
      </c>
      <c r="F7" s="13" t="s">
        <v>329</v>
      </c>
      <c r="G7" s="13" t="s">
        <v>330</v>
      </c>
      <c r="H7" s="13" t="s">
        <v>331</v>
      </c>
      <c r="I7" s="13" t="s">
        <v>332</v>
      </c>
      <c r="J7" s="13" t="s">
        <v>333</v>
      </c>
      <c r="K7" s="13" t="s">
        <v>334</v>
      </c>
    </row>
    <row r="8" ht="19.5" customHeight="1" spans="1:11">
      <c r="A8" s="137" t="s">
        <v>310</v>
      </c>
      <c r="B8" s="13" t="s">
        <v>309</v>
      </c>
      <c r="C8" s="13" t="s">
        <v>326</v>
      </c>
      <c r="D8" s="13" t="s">
        <v>327</v>
      </c>
      <c r="E8" s="13" t="s">
        <v>335</v>
      </c>
      <c r="F8" s="13" t="s">
        <v>336</v>
      </c>
      <c r="G8" s="13" t="s">
        <v>330</v>
      </c>
      <c r="H8" s="13" t="s">
        <v>337</v>
      </c>
      <c r="I8" s="13" t="s">
        <v>332</v>
      </c>
      <c r="J8" s="13" t="s">
        <v>333</v>
      </c>
      <c r="K8" s="13" t="s">
        <v>338</v>
      </c>
    </row>
    <row r="9" ht="19.5" customHeight="1" spans="1:11">
      <c r="A9" s="137" t="s">
        <v>310</v>
      </c>
      <c r="B9" s="13" t="s">
        <v>309</v>
      </c>
      <c r="C9" s="13" t="s">
        <v>326</v>
      </c>
      <c r="D9" s="13" t="s">
        <v>339</v>
      </c>
      <c r="E9" s="13" t="s">
        <v>340</v>
      </c>
      <c r="F9" s="13" t="s">
        <v>341</v>
      </c>
      <c r="G9" s="13" t="s">
        <v>342</v>
      </c>
      <c r="H9" s="13" t="s">
        <v>182</v>
      </c>
      <c r="I9" s="13" t="s">
        <v>343</v>
      </c>
      <c r="J9" s="13" t="s">
        <v>333</v>
      </c>
      <c r="K9" s="13" t="s">
        <v>344</v>
      </c>
    </row>
    <row r="10" ht="19.5" customHeight="1" spans="1:11">
      <c r="A10" s="137" t="s">
        <v>310</v>
      </c>
      <c r="B10" s="13" t="s">
        <v>309</v>
      </c>
      <c r="C10" s="13" t="s">
        <v>326</v>
      </c>
      <c r="D10" s="13" t="s">
        <v>345</v>
      </c>
      <c r="E10" s="13" t="s">
        <v>346</v>
      </c>
      <c r="F10" s="13" t="s">
        <v>347</v>
      </c>
      <c r="G10" s="13" t="s">
        <v>330</v>
      </c>
      <c r="H10" s="13" t="s">
        <v>348</v>
      </c>
      <c r="I10" s="13" t="s">
        <v>332</v>
      </c>
      <c r="J10" s="13" t="s">
        <v>333</v>
      </c>
      <c r="K10" s="13" t="s">
        <v>349</v>
      </c>
    </row>
    <row r="11" ht="19.5" customHeight="1" spans="1:11">
      <c r="A11" s="137" t="s">
        <v>307</v>
      </c>
      <c r="B11" s="13" t="s">
        <v>306</v>
      </c>
      <c r="C11" s="13" t="s">
        <v>350</v>
      </c>
      <c r="D11" s="13" t="s">
        <v>327</v>
      </c>
      <c r="E11" s="13" t="s">
        <v>351</v>
      </c>
      <c r="F11" s="13" t="s">
        <v>352</v>
      </c>
      <c r="G11" s="13" t="s">
        <v>330</v>
      </c>
      <c r="H11" s="13" t="s">
        <v>353</v>
      </c>
      <c r="I11" s="13" t="s">
        <v>354</v>
      </c>
      <c r="J11" s="13" t="s">
        <v>333</v>
      </c>
      <c r="K11" s="13" t="s">
        <v>355</v>
      </c>
    </row>
    <row r="12" ht="19.5" customHeight="1" spans="1:11">
      <c r="A12" s="137" t="s">
        <v>307</v>
      </c>
      <c r="B12" s="13" t="s">
        <v>306</v>
      </c>
      <c r="C12" s="13" t="s">
        <v>350</v>
      </c>
      <c r="D12" s="13" t="s">
        <v>339</v>
      </c>
      <c r="E12" s="13" t="s">
        <v>340</v>
      </c>
      <c r="F12" s="13" t="s">
        <v>356</v>
      </c>
      <c r="G12" s="13" t="s">
        <v>330</v>
      </c>
      <c r="H12" s="13" t="s">
        <v>348</v>
      </c>
      <c r="I12" s="13" t="s">
        <v>332</v>
      </c>
      <c r="J12" s="13" t="s">
        <v>333</v>
      </c>
      <c r="K12" s="13" t="s">
        <v>357</v>
      </c>
    </row>
    <row r="13" ht="19.5" customHeight="1" spans="1:11">
      <c r="A13" s="137" t="s">
        <v>307</v>
      </c>
      <c r="B13" s="13" t="s">
        <v>306</v>
      </c>
      <c r="C13" s="13" t="s">
        <v>350</v>
      </c>
      <c r="D13" s="13" t="s">
        <v>345</v>
      </c>
      <c r="E13" s="13" t="s">
        <v>346</v>
      </c>
      <c r="F13" s="13" t="s">
        <v>358</v>
      </c>
      <c r="G13" s="13" t="s">
        <v>342</v>
      </c>
      <c r="H13" s="13" t="s">
        <v>158</v>
      </c>
      <c r="I13" s="13" t="s">
        <v>343</v>
      </c>
      <c r="J13" s="13" t="s">
        <v>333</v>
      </c>
      <c r="K13" s="13" t="s">
        <v>359</v>
      </c>
    </row>
    <row r="14" ht="19.5" customHeight="1" spans="1:11">
      <c r="A14" s="137" t="s">
        <v>313</v>
      </c>
      <c r="B14" s="13" t="s">
        <v>311</v>
      </c>
      <c r="C14" s="13" t="s">
        <v>360</v>
      </c>
      <c r="D14" s="13" t="s">
        <v>327</v>
      </c>
      <c r="E14" s="13" t="s">
        <v>351</v>
      </c>
      <c r="F14" s="13" t="s">
        <v>361</v>
      </c>
      <c r="G14" s="13" t="s">
        <v>330</v>
      </c>
      <c r="H14" s="13" t="s">
        <v>337</v>
      </c>
      <c r="I14" s="13" t="s">
        <v>332</v>
      </c>
      <c r="J14" s="13" t="s">
        <v>333</v>
      </c>
      <c r="K14" s="13" t="s">
        <v>362</v>
      </c>
    </row>
    <row r="15" ht="19.5" customHeight="1" spans="1:11">
      <c r="A15" s="137" t="s">
        <v>313</v>
      </c>
      <c r="B15" s="13" t="s">
        <v>311</v>
      </c>
      <c r="C15" s="13" t="s">
        <v>360</v>
      </c>
      <c r="D15" s="13" t="s">
        <v>339</v>
      </c>
      <c r="E15" s="13" t="s">
        <v>340</v>
      </c>
      <c r="F15" s="13" t="s">
        <v>363</v>
      </c>
      <c r="G15" s="13" t="s">
        <v>330</v>
      </c>
      <c r="H15" s="13" t="s">
        <v>337</v>
      </c>
      <c r="I15" s="13" t="s">
        <v>332</v>
      </c>
      <c r="J15" s="13" t="s">
        <v>333</v>
      </c>
      <c r="K15" s="13" t="s">
        <v>364</v>
      </c>
    </row>
    <row r="16" ht="19.5" customHeight="1" spans="1:11">
      <c r="A16" s="137" t="s">
        <v>313</v>
      </c>
      <c r="B16" s="13" t="s">
        <v>311</v>
      </c>
      <c r="C16" s="13" t="s">
        <v>360</v>
      </c>
      <c r="D16" s="13" t="s">
        <v>345</v>
      </c>
      <c r="E16" s="13" t="s">
        <v>346</v>
      </c>
      <c r="F16" s="13" t="s">
        <v>365</v>
      </c>
      <c r="G16" s="13" t="s">
        <v>330</v>
      </c>
      <c r="H16" s="13" t="s">
        <v>337</v>
      </c>
      <c r="I16" s="13" t="s">
        <v>332</v>
      </c>
      <c r="J16" s="13" t="s">
        <v>333</v>
      </c>
      <c r="K16" s="13" t="s">
        <v>366</v>
      </c>
    </row>
    <row r="17" ht="19.5" customHeight="1" spans="1:11">
      <c r="A17" s="137" t="s">
        <v>302</v>
      </c>
      <c r="B17" s="13" t="s">
        <v>300</v>
      </c>
      <c r="C17" s="13" t="s">
        <v>300</v>
      </c>
      <c r="D17" s="13" t="s">
        <v>327</v>
      </c>
      <c r="E17" s="13" t="s">
        <v>328</v>
      </c>
      <c r="F17" s="13" t="s">
        <v>367</v>
      </c>
      <c r="G17" s="13" t="s">
        <v>330</v>
      </c>
      <c r="H17" s="13" t="s">
        <v>331</v>
      </c>
      <c r="I17" s="13" t="s">
        <v>332</v>
      </c>
      <c r="J17" s="13" t="s">
        <v>333</v>
      </c>
      <c r="K17" s="13" t="s">
        <v>368</v>
      </c>
    </row>
    <row r="18" ht="19.5" customHeight="1" spans="1:11">
      <c r="A18" s="137" t="s">
        <v>302</v>
      </c>
      <c r="B18" s="13" t="s">
        <v>300</v>
      </c>
      <c r="C18" s="13" t="s">
        <v>300</v>
      </c>
      <c r="D18" s="13" t="s">
        <v>339</v>
      </c>
      <c r="E18" s="13" t="s">
        <v>340</v>
      </c>
      <c r="F18" s="13" t="s">
        <v>369</v>
      </c>
      <c r="G18" s="13" t="s">
        <v>330</v>
      </c>
      <c r="H18" s="13" t="s">
        <v>348</v>
      </c>
      <c r="I18" s="13" t="s">
        <v>332</v>
      </c>
      <c r="J18" s="13" t="s">
        <v>333</v>
      </c>
      <c r="K18" s="13" t="s">
        <v>370</v>
      </c>
    </row>
    <row r="19" ht="19.5" customHeight="1" spans="1:11">
      <c r="A19" s="137" t="s">
        <v>302</v>
      </c>
      <c r="B19" s="13" t="s">
        <v>300</v>
      </c>
      <c r="C19" s="13" t="s">
        <v>300</v>
      </c>
      <c r="D19" s="13" t="s">
        <v>345</v>
      </c>
      <c r="E19" s="13" t="s">
        <v>346</v>
      </c>
      <c r="F19" s="13" t="s">
        <v>365</v>
      </c>
      <c r="G19" s="13" t="s">
        <v>330</v>
      </c>
      <c r="H19" s="13" t="s">
        <v>348</v>
      </c>
      <c r="I19" s="13" t="s">
        <v>332</v>
      </c>
      <c r="J19" s="13" t="s">
        <v>333</v>
      </c>
      <c r="K19" s="13" t="s">
        <v>366</v>
      </c>
    </row>
    <row r="20" ht="19.5" customHeight="1" spans="1:11">
      <c r="A20" s="137" t="s">
        <v>304</v>
      </c>
      <c r="B20" s="13" t="s">
        <v>303</v>
      </c>
      <c r="C20" s="13" t="s">
        <v>371</v>
      </c>
      <c r="D20" s="13" t="s">
        <v>327</v>
      </c>
      <c r="E20" s="13" t="s">
        <v>328</v>
      </c>
      <c r="F20" s="13" t="s">
        <v>372</v>
      </c>
      <c r="G20" s="13" t="s">
        <v>330</v>
      </c>
      <c r="H20" s="13" t="s">
        <v>337</v>
      </c>
      <c r="I20" s="13" t="s">
        <v>332</v>
      </c>
      <c r="J20" s="13" t="s">
        <v>333</v>
      </c>
      <c r="K20" s="13" t="s">
        <v>373</v>
      </c>
    </row>
    <row r="21" ht="19.5" customHeight="1" spans="1:11">
      <c r="A21" s="137" t="s">
        <v>304</v>
      </c>
      <c r="B21" s="13" t="s">
        <v>303</v>
      </c>
      <c r="C21" s="13" t="s">
        <v>371</v>
      </c>
      <c r="D21" s="13" t="s">
        <v>339</v>
      </c>
      <c r="E21" s="13" t="s">
        <v>340</v>
      </c>
      <c r="F21" s="13" t="s">
        <v>374</v>
      </c>
      <c r="G21" s="13" t="s">
        <v>375</v>
      </c>
      <c r="H21" s="13" t="s">
        <v>337</v>
      </c>
      <c r="I21" s="13" t="s">
        <v>332</v>
      </c>
      <c r="J21" s="13" t="s">
        <v>333</v>
      </c>
      <c r="K21" s="13" t="s">
        <v>376</v>
      </c>
    </row>
    <row r="22" ht="19.5" customHeight="1" spans="1:11">
      <c r="A22" s="137" t="s">
        <v>304</v>
      </c>
      <c r="B22" s="13" t="s">
        <v>303</v>
      </c>
      <c r="C22" s="13" t="s">
        <v>371</v>
      </c>
      <c r="D22" s="13" t="s">
        <v>345</v>
      </c>
      <c r="E22" s="13" t="s">
        <v>346</v>
      </c>
      <c r="F22" s="13" t="s">
        <v>347</v>
      </c>
      <c r="G22" s="13" t="s">
        <v>330</v>
      </c>
      <c r="H22" s="13" t="s">
        <v>348</v>
      </c>
      <c r="I22" s="13" t="s">
        <v>332</v>
      </c>
      <c r="J22" s="13" t="s">
        <v>333</v>
      </c>
      <c r="K22" s="13" t="s">
        <v>349</v>
      </c>
    </row>
  </sheetData>
  <mergeCells count="16">
    <mergeCell ref="B2:K2"/>
    <mergeCell ref="A7:A10"/>
    <mergeCell ref="A11:A13"/>
    <mergeCell ref="A14:A16"/>
    <mergeCell ref="A17:A19"/>
    <mergeCell ref="A20:A22"/>
    <mergeCell ref="B7:B10"/>
    <mergeCell ref="B11:B13"/>
    <mergeCell ref="B14:B16"/>
    <mergeCell ref="B17:B19"/>
    <mergeCell ref="B20:B22"/>
    <mergeCell ref="C7:C10"/>
    <mergeCell ref="C11:C13"/>
    <mergeCell ref="C14:C16"/>
    <mergeCell ref="C17:C19"/>
    <mergeCell ref="C20:C22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K8"/>
  <sheetViews>
    <sheetView showZeros="0" workbookViewId="0">
      <selection activeCell="C19" sqref="C19"/>
    </sheetView>
  </sheetViews>
  <sheetFormatPr defaultColWidth="9.14545454545454" defaultRowHeight="12" customHeight="1" outlineLevelRow="7"/>
  <cols>
    <col min="1" max="1" width="38.0272727272727" customWidth="1"/>
    <col min="2" max="2" width="22.7090909090909" customWidth="1"/>
    <col min="3" max="3" width="17.5727272727273" customWidth="1"/>
    <col min="4" max="7" width="23.5727272727273" customWidth="1"/>
    <col min="8" max="8" width="21.8545454545455" customWidth="1"/>
    <col min="9" max="11" width="23.5727272727273" customWidth="1"/>
  </cols>
  <sheetData>
    <row r="1" ht="17.25" customHeight="1" spans="11:11">
      <c r="K1" s="55" t="s">
        <v>377</v>
      </c>
    </row>
    <row r="2" ht="28.5" customHeight="1" spans="2:11">
      <c r="B2" s="123" t="s">
        <v>378</v>
      </c>
      <c r="C2" s="20"/>
      <c r="D2" s="20"/>
      <c r="E2" s="20"/>
      <c r="F2" s="20"/>
      <c r="G2" s="69"/>
      <c r="H2" s="20"/>
      <c r="I2" s="69"/>
      <c r="J2" s="69"/>
      <c r="K2" s="20"/>
    </row>
    <row r="3" ht="17.25" customHeight="1" spans="1:2">
      <c r="A3" t="s">
        <v>115</v>
      </c>
      <c r="B3" s="124"/>
    </row>
    <row r="4" ht="44.25" customHeight="1" spans="1:11">
      <c r="A4" s="125" t="s">
        <v>247</v>
      </c>
      <c r="B4" s="46" t="s">
        <v>316</v>
      </c>
      <c r="C4" s="46" t="s">
        <v>317</v>
      </c>
      <c r="D4" s="46" t="s">
        <v>318</v>
      </c>
      <c r="E4" s="46" t="s">
        <v>319</v>
      </c>
      <c r="F4" s="46" t="s">
        <v>320</v>
      </c>
      <c r="G4" s="51" t="s">
        <v>321</v>
      </c>
      <c r="H4" s="46" t="s">
        <v>322</v>
      </c>
      <c r="I4" s="51" t="s">
        <v>323</v>
      </c>
      <c r="J4" s="51" t="s">
        <v>324</v>
      </c>
      <c r="K4" s="46" t="s">
        <v>325</v>
      </c>
    </row>
    <row r="5" ht="14.25" customHeight="1" spans="1:11">
      <c r="A5" s="126">
        <v>1</v>
      </c>
      <c r="B5" s="127">
        <v>2</v>
      </c>
      <c r="C5" s="128">
        <v>3</v>
      </c>
      <c r="D5" s="129">
        <v>4</v>
      </c>
      <c r="E5" s="129">
        <v>5</v>
      </c>
      <c r="F5" s="129">
        <v>6</v>
      </c>
      <c r="G5" s="129">
        <v>7</v>
      </c>
      <c r="H5" s="128">
        <v>8</v>
      </c>
      <c r="I5" s="129">
        <v>8</v>
      </c>
      <c r="J5" s="128">
        <v>10</v>
      </c>
      <c r="K5" s="128">
        <v>11</v>
      </c>
    </row>
    <row r="6" ht="42" customHeight="1" spans="1:11">
      <c r="A6" s="14"/>
      <c r="B6" s="13"/>
      <c r="C6" s="130"/>
      <c r="D6" s="130"/>
      <c r="E6" s="130"/>
      <c r="F6" s="131"/>
      <c r="G6" s="132"/>
      <c r="H6" s="131"/>
      <c r="I6" s="132"/>
      <c r="J6" s="132"/>
      <c r="K6" s="131"/>
    </row>
    <row r="7" ht="51.75" customHeight="1" spans="1:11">
      <c r="A7" s="126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s="115" customFormat="1" ht="30" customHeight="1" spans="1:1">
      <c r="A8" s="115" t="s">
        <v>379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545454545454" defaultRowHeight="14.25" customHeight="1" outlineLevelCol="5"/>
  <cols>
    <col min="1" max="1" width="26.8545454545455" customWidth="1"/>
    <col min="2" max="2" width="34.2818181818182" customWidth="1"/>
    <col min="3" max="3" width="30.4272727272727" customWidth="1"/>
    <col min="4" max="4" width="28.7090909090909" customWidth="1"/>
    <col min="5" max="6" width="26.8545454545455" customWidth="1"/>
  </cols>
  <sheetData>
    <row r="1" ht="12" customHeight="1" spans="1:6">
      <c r="A1" s="99">
        <v>1</v>
      </c>
      <c r="B1" s="100">
        <v>0</v>
      </c>
      <c r="C1" s="99">
        <v>1</v>
      </c>
      <c r="D1" s="116"/>
      <c r="E1" s="116"/>
      <c r="F1" s="98" t="s">
        <v>380</v>
      </c>
    </row>
    <row r="2" ht="26.25" customHeight="1" spans="1:6">
      <c r="A2" s="103" t="s">
        <v>381</v>
      </c>
      <c r="B2" s="103" t="s">
        <v>381</v>
      </c>
      <c r="C2" s="104"/>
      <c r="D2" s="117"/>
      <c r="E2" s="117"/>
      <c r="F2" s="117"/>
    </row>
    <row r="3" ht="13.5" customHeight="1" spans="1:6">
      <c r="A3" s="4" t="str">
        <f>"单位名称："&amp;"曲靖经济技术开发区建设局"</f>
        <v>单位名称：曲靖经济技术开发区建设局</v>
      </c>
      <c r="B3" s="4" t="s">
        <v>382</v>
      </c>
      <c r="C3" s="99"/>
      <c r="D3" s="116"/>
      <c r="E3" s="116"/>
      <c r="F3" s="290" t="s">
        <v>2</v>
      </c>
    </row>
    <row r="4" ht="19.5" customHeight="1" spans="1:6">
      <c r="A4" s="118" t="s">
        <v>383</v>
      </c>
      <c r="B4" s="119" t="s">
        <v>62</v>
      </c>
      <c r="C4" s="118" t="s">
        <v>63</v>
      </c>
      <c r="D4" s="10" t="s">
        <v>384</v>
      </c>
      <c r="E4" s="10"/>
      <c r="F4" s="10"/>
    </row>
    <row r="5" ht="18.75" customHeight="1" spans="1:6">
      <c r="A5" s="118"/>
      <c r="B5" s="120"/>
      <c r="C5" s="118"/>
      <c r="D5" s="10" t="s">
        <v>45</v>
      </c>
      <c r="E5" s="10" t="s">
        <v>64</v>
      </c>
      <c r="F5" s="10" t="s">
        <v>65</v>
      </c>
    </row>
    <row r="6" ht="23.25" customHeight="1" spans="1:6">
      <c r="A6" s="51">
        <v>1</v>
      </c>
      <c r="B6" s="111" t="s">
        <v>158</v>
      </c>
      <c r="C6" s="51">
        <v>3</v>
      </c>
      <c r="D6" s="63">
        <v>4</v>
      </c>
      <c r="E6" s="63">
        <v>5</v>
      </c>
      <c r="F6" s="6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1" t="s">
        <v>112</v>
      </c>
      <c r="B9" s="121" t="s">
        <v>112</v>
      </c>
      <c r="C9" s="122" t="s">
        <v>112</v>
      </c>
      <c r="D9" s="15"/>
      <c r="E9" s="15"/>
      <c r="F9" s="15"/>
    </row>
    <row r="10" s="115" customFormat="1" ht="21" customHeight="1" spans="1:1">
      <c r="A10" s="115" t="s">
        <v>385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F10"/>
  <sheetViews>
    <sheetView showZeros="0" workbookViewId="0">
      <selection activeCell="D20" sqref="D20"/>
    </sheetView>
  </sheetViews>
  <sheetFormatPr defaultColWidth="9.14545454545454" defaultRowHeight="14.25" customHeight="1" outlineLevelCol="5"/>
  <cols>
    <col min="1" max="1" width="23.5727272727273" customWidth="1"/>
    <col min="2" max="2" width="30.4272727272727" customWidth="1"/>
    <col min="3" max="3" width="26.1454545454545" customWidth="1"/>
    <col min="4" max="4" width="25.2818181818182" customWidth="1"/>
    <col min="5" max="6" width="23.5727272727273" customWidth="1"/>
  </cols>
  <sheetData>
    <row r="1" ht="12" customHeight="1" spans="1:6">
      <c r="A1" s="99">
        <v>1</v>
      </c>
      <c r="B1" s="100">
        <v>0</v>
      </c>
      <c r="C1" s="99">
        <v>1</v>
      </c>
      <c r="D1" s="101"/>
      <c r="E1" s="101"/>
      <c r="F1" s="102" t="s">
        <v>380</v>
      </c>
    </row>
    <row r="2" ht="26.25" customHeight="1" spans="1:6">
      <c r="A2" s="103" t="s">
        <v>386</v>
      </c>
      <c r="B2" s="103" t="s">
        <v>381</v>
      </c>
      <c r="C2" s="104"/>
      <c r="D2" s="105"/>
      <c r="E2" s="105"/>
      <c r="F2" s="105"/>
    </row>
    <row r="3" ht="13.5" customHeight="1" spans="1:6">
      <c r="A3" s="4" t="str">
        <f>"单位名称："&amp;"曲靖经济技术开发区建设局"</f>
        <v>单位名称：曲靖经济技术开发区建设局</v>
      </c>
      <c r="B3" s="106" t="s">
        <v>382</v>
      </c>
      <c r="C3" s="99"/>
      <c r="D3" s="101"/>
      <c r="E3" s="101"/>
      <c r="F3" s="290" t="s">
        <v>2</v>
      </c>
    </row>
    <row r="4" ht="19.5" customHeight="1" spans="1:6">
      <c r="A4" s="107" t="s">
        <v>383</v>
      </c>
      <c r="B4" s="108" t="s">
        <v>62</v>
      </c>
      <c r="C4" s="107" t="s">
        <v>63</v>
      </c>
      <c r="D4" s="37" t="s">
        <v>387</v>
      </c>
      <c r="E4" s="38"/>
      <c r="F4" s="39"/>
    </row>
    <row r="5" ht="18.75" customHeight="1" spans="1:6">
      <c r="A5" s="109"/>
      <c r="B5" s="110"/>
      <c r="C5" s="109"/>
      <c r="D5" s="25" t="s">
        <v>45</v>
      </c>
      <c r="E5" s="37" t="s">
        <v>64</v>
      </c>
      <c r="F5" s="25" t="s">
        <v>65</v>
      </c>
    </row>
    <row r="6" ht="18.75" customHeight="1" spans="1:6">
      <c r="A6" s="51">
        <v>1</v>
      </c>
      <c r="B6" s="111" t="s">
        <v>158</v>
      </c>
      <c r="C6" s="51">
        <v>3</v>
      </c>
      <c r="D6" s="63">
        <v>4</v>
      </c>
      <c r="E6" s="63">
        <v>5</v>
      </c>
      <c r="F6" s="63">
        <v>6</v>
      </c>
    </row>
    <row r="7" ht="21" customHeight="1" spans="1:6">
      <c r="A7" s="13"/>
      <c r="B7" s="112"/>
      <c r="C7" s="112"/>
      <c r="D7" s="15"/>
      <c r="E7" s="15"/>
      <c r="F7" s="15"/>
    </row>
    <row r="8" ht="21" customHeight="1" spans="1:6">
      <c r="A8" s="112"/>
      <c r="B8" s="13"/>
      <c r="C8" s="13"/>
      <c r="D8" s="15"/>
      <c r="E8" s="15"/>
      <c r="F8" s="15"/>
    </row>
    <row r="9" ht="18.75" customHeight="1" spans="1:6">
      <c r="A9" s="113" t="s">
        <v>112</v>
      </c>
      <c r="B9" s="113" t="s">
        <v>112</v>
      </c>
      <c r="C9" s="114" t="s">
        <v>112</v>
      </c>
      <c r="D9" s="15"/>
      <c r="E9" s="15"/>
      <c r="F9" s="15"/>
    </row>
    <row r="10" customHeight="1" spans="1:1">
      <c r="A10" t="s">
        <v>388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Q11"/>
  <sheetViews>
    <sheetView showZeros="0" workbookViewId="0">
      <selection activeCell="F29" sqref="F29"/>
    </sheetView>
  </sheetViews>
  <sheetFormatPr defaultColWidth="9.14545454545454" defaultRowHeight="14.25" customHeight="1"/>
  <cols>
    <col min="1" max="2" width="23.5727272727273" customWidth="1"/>
    <col min="3" max="3" width="27" customWidth="1"/>
    <col min="4" max="5" width="23.5727272727273" customWidth="1"/>
    <col min="6" max="6" width="33.8454545454545" customWidth="1"/>
    <col min="7" max="8" width="20.1454545454545" customWidth="1"/>
    <col min="9" max="9" width="25.2818181818182" customWidth="1"/>
    <col min="10" max="12" width="27" customWidth="1"/>
    <col min="13" max="13" width="23.5727272727273" customWidth="1"/>
    <col min="14" max="14" width="30.4272727272727" customWidth="1"/>
    <col min="15" max="15" width="27" customWidth="1"/>
    <col min="16" max="16" width="30.4272727272727" customWidth="1"/>
    <col min="17" max="17" width="23.5727272727273" customWidth="1"/>
  </cols>
  <sheetData>
    <row r="1" ht="13.5" customHeight="1" spans="15:17">
      <c r="O1" s="55"/>
      <c r="P1" s="55"/>
      <c r="Q1" s="40" t="s">
        <v>389</v>
      </c>
    </row>
    <row r="2" ht="27.75" customHeight="1" spans="1:17">
      <c r="A2" s="41" t="s">
        <v>390</v>
      </c>
      <c r="B2" s="20"/>
      <c r="C2" s="20"/>
      <c r="D2" s="20"/>
      <c r="E2" s="20"/>
      <c r="F2" s="20"/>
      <c r="G2" s="20"/>
      <c r="H2" s="20"/>
      <c r="I2" s="20"/>
      <c r="J2" s="20"/>
      <c r="K2" s="69"/>
      <c r="L2" s="20"/>
      <c r="M2" s="20"/>
      <c r="N2" s="20"/>
      <c r="O2" s="69"/>
      <c r="P2" s="69"/>
      <c r="Q2" s="20"/>
    </row>
    <row r="3" ht="18.75" customHeight="1" spans="1:17">
      <c r="A3" s="42" t="str">
        <f>"单位名称："&amp;"曲靖经济技术开发区建设局"</f>
        <v>单位名称：曲靖经济技术开发区建设局</v>
      </c>
      <c r="B3" s="22"/>
      <c r="C3" s="22"/>
      <c r="D3" s="22"/>
      <c r="E3" s="22"/>
      <c r="F3" s="22"/>
      <c r="G3" s="22"/>
      <c r="H3" s="22"/>
      <c r="I3" s="22"/>
      <c r="J3" s="22"/>
      <c r="O3" s="85"/>
      <c r="P3" s="85"/>
      <c r="Q3" s="290" t="s">
        <v>2</v>
      </c>
    </row>
    <row r="4" ht="15.75" customHeight="1" spans="1:17">
      <c r="A4" s="24" t="s">
        <v>391</v>
      </c>
      <c r="B4" s="72" t="s">
        <v>392</v>
      </c>
      <c r="C4" s="72" t="s">
        <v>393</v>
      </c>
      <c r="D4" s="72" t="s">
        <v>394</v>
      </c>
      <c r="E4" s="72" t="s">
        <v>395</v>
      </c>
      <c r="F4" s="72" t="s">
        <v>396</v>
      </c>
      <c r="G4" s="44" t="s">
        <v>253</v>
      </c>
      <c r="H4" s="44"/>
      <c r="I4" s="44"/>
      <c r="J4" s="44"/>
      <c r="K4" s="86"/>
      <c r="L4" s="44"/>
      <c r="M4" s="44"/>
      <c r="N4" s="44"/>
      <c r="O4" s="87"/>
      <c r="P4" s="86"/>
      <c r="Q4" s="45"/>
    </row>
    <row r="5" ht="17.25" customHeight="1" spans="1:17">
      <c r="A5" s="27"/>
      <c r="B5" s="74"/>
      <c r="C5" s="74"/>
      <c r="D5" s="74"/>
      <c r="E5" s="74"/>
      <c r="F5" s="74"/>
      <c r="G5" s="74" t="s">
        <v>45</v>
      </c>
      <c r="H5" s="74" t="s">
        <v>48</v>
      </c>
      <c r="I5" s="74" t="s">
        <v>397</v>
      </c>
      <c r="J5" s="74" t="s">
        <v>398</v>
      </c>
      <c r="K5" s="75" t="s">
        <v>399</v>
      </c>
      <c r="L5" s="88" t="s">
        <v>52</v>
      </c>
      <c r="M5" s="88"/>
      <c r="N5" s="88"/>
      <c r="O5" s="89"/>
      <c r="P5" s="94"/>
      <c r="Q5" s="76"/>
    </row>
    <row r="6" ht="54" customHeight="1" spans="1:17">
      <c r="A6" s="30"/>
      <c r="B6" s="76"/>
      <c r="C6" s="76"/>
      <c r="D6" s="76"/>
      <c r="E6" s="76"/>
      <c r="F6" s="76"/>
      <c r="G6" s="76"/>
      <c r="H6" s="76" t="s">
        <v>47</v>
      </c>
      <c r="I6" s="76"/>
      <c r="J6" s="76"/>
      <c r="K6" s="77"/>
      <c r="L6" s="76" t="s">
        <v>47</v>
      </c>
      <c r="M6" s="76" t="s">
        <v>53</v>
      </c>
      <c r="N6" s="76" t="s">
        <v>258</v>
      </c>
      <c r="O6" s="52" t="s">
        <v>55</v>
      </c>
      <c r="P6" s="77" t="s">
        <v>56</v>
      </c>
      <c r="Q6" s="76" t="s">
        <v>57</v>
      </c>
    </row>
    <row r="7" ht="15" customHeight="1" spans="1:17">
      <c r="A7" s="31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21" customHeight="1" spans="1:17">
      <c r="A8" s="13"/>
      <c r="B8" s="78"/>
      <c r="C8" s="78"/>
      <c r="D8" s="78"/>
      <c r="E8" s="97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/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" customHeight="1" spans="1:17">
      <c r="A10" s="80" t="s">
        <v>112</v>
      </c>
      <c r="B10" s="81"/>
      <c r="C10" s="81"/>
      <c r="D10" s="81"/>
      <c r="E10" s="97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customHeight="1" spans="1:1">
      <c r="A11" t="s">
        <v>400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R11"/>
  <sheetViews>
    <sheetView showZeros="0" workbookViewId="0">
      <selection activeCell="C11" sqref="C11"/>
    </sheetView>
  </sheetViews>
  <sheetFormatPr defaultColWidth="9.14545454545454" defaultRowHeight="14.25" customHeight="1"/>
  <cols>
    <col min="1" max="1" width="23.5727272727273" customWidth="1"/>
    <col min="2" max="2" width="27" customWidth="1"/>
    <col min="3" max="3" width="28.2818181818182" customWidth="1"/>
    <col min="4" max="4" width="23.5727272727273" customWidth="1"/>
    <col min="5" max="7" width="27" customWidth="1"/>
    <col min="8" max="9" width="20.1454545454545" customWidth="1"/>
    <col min="10" max="10" width="25.2818181818182" customWidth="1"/>
    <col min="11" max="13" width="27" customWidth="1"/>
    <col min="14" max="14" width="23.5727272727273" customWidth="1"/>
    <col min="15" max="15" width="30.4272727272727" customWidth="1"/>
    <col min="16" max="16" width="27" customWidth="1"/>
    <col min="17" max="17" width="30.4272727272727" customWidth="1"/>
    <col min="18" max="18" width="23.5727272727273" customWidth="1"/>
  </cols>
  <sheetData>
    <row r="1" ht="13.5" customHeight="1" spans="1:18">
      <c r="A1" s="66"/>
      <c r="B1" s="66"/>
      <c r="C1" s="66"/>
      <c r="D1" s="67"/>
      <c r="E1" s="67"/>
      <c r="F1" s="67"/>
      <c r="G1" s="67"/>
      <c r="H1" s="66"/>
      <c r="I1" s="66"/>
      <c r="J1" s="66"/>
      <c r="K1" s="66"/>
      <c r="L1" s="83"/>
      <c r="M1" s="66"/>
      <c r="N1" s="66"/>
      <c r="O1" s="66"/>
      <c r="P1" s="55"/>
      <c r="Q1" s="90"/>
      <c r="R1" s="91" t="s">
        <v>401</v>
      </c>
    </row>
    <row r="2" ht="27.75" customHeight="1" spans="1:18">
      <c r="A2" s="41" t="s">
        <v>402</v>
      </c>
      <c r="B2" s="68"/>
      <c r="C2" s="68"/>
      <c r="D2" s="69"/>
      <c r="E2" s="69"/>
      <c r="F2" s="69"/>
      <c r="G2" s="69"/>
      <c r="H2" s="68"/>
      <c r="I2" s="68"/>
      <c r="J2" s="68"/>
      <c r="K2" s="68"/>
      <c r="L2" s="84"/>
      <c r="M2" s="68"/>
      <c r="N2" s="68"/>
      <c r="O2" s="68"/>
      <c r="P2" s="69"/>
      <c r="Q2" s="84"/>
      <c r="R2" s="68"/>
    </row>
    <row r="3" ht="18.75" customHeight="1" spans="1:18">
      <c r="A3" s="70" t="str">
        <f>"单位名称："&amp;"曲靖经济技术开发区建设局"</f>
        <v>单位名称：曲靖经济技术开发区建设局</v>
      </c>
      <c r="B3" s="59"/>
      <c r="C3" s="59"/>
      <c r="D3" s="71"/>
      <c r="E3" s="71"/>
      <c r="F3" s="71"/>
      <c r="G3" s="71"/>
      <c r="H3" s="59"/>
      <c r="I3" s="59"/>
      <c r="J3" s="59"/>
      <c r="K3" s="59"/>
      <c r="L3" s="83"/>
      <c r="M3" s="66"/>
      <c r="N3" s="66"/>
      <c r="O3" s="66"/>
      <c r="P3" s="85"/>
      <c r="Q3" s="92"/>
      <c r="R3" s="293" t="s">
        <v>2</v>
      </c>
    </row>
    <row r="4" ht="15.75" customHeight="1" spans="1:18">
      <c r="A4" s="24" t="s">
        <v>391</v>
      </c>
      <c r="B4" s="72" t="s">
        <v>403</v>
      </c>
      <c r="C4" s="72" t="s">
        <v>404</v>
      </c>
      <c r="D4" s="73" t="s">
        <v>405</v>
      </c>
      <c r="E4" s="73" t="s">
        <v>406</v>
      </c>
      <c r="F4" s="73" t="s">
        <v>407</v>
      </c>
      <c r="G4" s="73" t="s">
        <v>408</v>
      </c>
      <c r="H4" s="44" t="s">
        <v>253</v>
      </c>
      <c r="I4" s="44"/>
      <c r="J4" s="44"/>
      <c r="K4" s="44"/>
      <c r="L4" s="86"/>
      <c r="M4" s="44"/>
      <c r="N4" s="44"/>
      <c r="O4" s="44"/>
      <c r="P4" s="87"/>
      <c r="Q4" s="86"/>
      <c r="R4" s="45"/>
    </row>
    <row r="5" ht="17.25" customHeight="1" spans="1:18">
      <c r="A5" s="27"/>
      <c r="B5" s="74"/>
      <c r="C5" s="74"/>
      <c r="D5" s="75"/>
      <c r="E5" s="75"/>
      <c r="F5" s="75"/>
      <c r="G5" s="75"/>
      <c r="H5" s="74" t="s">
        <v>45</v>
      </c>
      <c r="I5" s="74" t="s">
        <v>48</v>
      </c>
      <c r="J5" s="74" t="s">
        <v>397</v>
      </c>
      <c r="K5" s="74" t="s">
        <v>398</v>
      </c>
      <c r="L5" s="75" t="s">
        <v>399</v>
      </c>
      <c r="M5" s="88" t="s">
        <v>409</v>
      </c>
      <c r="N5" s="88"/>
      <c r="O5" s="88"/>
      <c r="P5" s="89"/>
      <c r="Q5" s="94"/>
      <c r="R5" s="76"/>
    </row>
    <row r="6" ht="54" customHeight="1" spans="1:18">
      <c r="A6" s="30"/>
      <c r="B6" s="76"/>
      <c r="C6" s="76"/>
      <c r="D6" s="77"/>
      <c r="E6" s="77"/>
      <c r="F6" s="77"/>
      <c r="G6" s="77"/>
      <c r="H6" s="76"/>
      <c r="I6" s="76" t="s">
        <v>47</v>
      </c>
      <c r="J6" s="76"/>
      <c r="K6" s="76"/>
      <c r="L6" s="77"/>
      <c r="M6" s="76" t="s">
        <v>47</v>
      </c>
      <c r="N6" s="76" t="s">
        <v>53</v>
      </c>
      <c r="O6" s="76" t="s">
        <v>258</v>
      </c>
      <c r="P6" s="52" t="s">
        <v>55</v>
      </c>
      <c r="Q6" s="77" t="s">
        <v>56</v>
      </c>
      <c r="R6" s="76" t="s">
        <v>57</v>
      </c>
    </row>
    <row r="7" ht="15" customHeight="1" spans="1:18">
      <c r="A7" s="30">
        <v>1</v>
      </c>
      <c r="B7" s="76">
        <v>2</v>
      </c>
      <c r="C7" s="76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  <c r="O7" s="77">
        <v>15</v>
      </c>
      <c r="P7" s="77">
        <v>16</v>
      </c>
      <c r="Q7" s="77">
        <v>17</v>
      </c>
      <c r="R7" s="77">
        <v>18</v>
      </c>
    </row>
    <row r="8" ht="21" customHeight="1" spans="1:18">
      <c r="A8" s="13"/>
      <c r="B8" s="78"/>
      <c r="C8" s="78"/>
      <c r="D8" s="79"/>
      <c r="E8" s="79"/>
      <c r="F8" s="79"/>
      <c r="G8" s="79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0" t="s">
        <v>410</v>
      </c>
      <c r="B10" s="81"/>
      <c r="C10" s="82"/>
      <c r="D10" s="79"/>
      <c r="E10" s="79"/>
      <c r="F10" s="79"/>
      <c r="G10" s="79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411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F9"/>
  <sheetViews>
    <sheetView showZeros="0" workbookViewId="0">
      <selection activeCell="F15" sqref="F15"/>
    </sheetView>
  </sheetViews>
  <sheetFormatPr defaultColWidth="9.14545454545454" defaultRowHeight="14.25" customHeight="1" outlineLevelCol="5"/>
  <cols>
    <col min="1" max="1" width="37.7090909090909" customWidth="1"/>
    <col min="2" max="4" width="13.4272727272727" customWidth="1"/>
    <col min="5" max="6" width="10.2818181818182" customWidth="1"/>
  </cols>
  <sheetData>
    <row r="1" ht="13.5" customHeight="1" spans="4:6">
      <c r="D1" s="54"/>
      <c r="F1" s="55" t="s">
        <v>412</v>
      </c>
    </row>
    <row r="2" ht="35.25" customHeight="1" spans="1:6">
      <c r="A2" s="56" t="s">
        <v>413</v>
      </c>
      <c r="B2" s="57"/>
      <c r="C2" s="57"/>
      <c r="D2" s="57"/>
      <c r="E2" s="57"/>
      <c r="F2" s="57"/>
    </row>
    <row r="3" ht="24" customHeight="1" spans="1:5">
      <c r="A3" s="58" t="str">
        <f>"单位名称："&amp;"曲靖经济技术开发区建设局"</f>
        <v>单位名称：曲靖经济技术开发区建设局</v>
      </c>
      <c r="B3" s="59"/>
      <c r="C3" s="59"/>
      <c r="D3" s="60"/>
      <c r="E3" s="294" t="s">
        <v>2</v>
      </c>
    </row>
    <row r="4" ht="19.5" customHeight="1" spans="1:6">
      <c r="A4" s="10" t="s">
        <v>414</v>
      </c>
      <c r="B4" s="10" t="s">
        <v>253</v>
      </c>
      <c r="C4" s="10"/>
      <c r="D4" s="10"/>
      <c r="E4" s="10"/>
      <c r="F4" s="10"/>
    </row>
    <row r="5" ht="40.5" customHeight="1" spans="1:6">
      <c r="A5" s="10"/>
      <c r="B5" s="10" t="s">
        <v>45</v>
      </c>
      <c r="C5" s="9" t="s">
        <v>48</v>
      </c>
      <c r="D5" s="62" t="s">
        <v>415</v>
      </c>
      <c r="E5" s="51" t="s">
        <v>416</v>
      </c>
      <c r="F5" s="51" t="s">
        <v>417</v>
      </c>
    </row>
    <row r="6" ht="19.5" customHeight="1" spans="1:6">
      <c r="A6" s="63">
        <v>1</v>
      </c>
      <c r="B6" s="63">
        <v>2</v>
      </c>
      <c r="C6" s="63">
        <v>3</v>
      </c>
      <c r="D6" s="10">
        <v>4</v>
      </c>
      <c r="E6" s="51">
        <v>5</v>
      </c>
      <c r="F6" s="64">
        <v>6</v>
      </c>
    </row>
    <row r="7" ht="18.75" customHeight="1" spans="1:6">
      <c r="A7" s="65"/>
      <c r="B7" s="15"/>
      <c r="C7" s="15"/>
      <c r="D7" s="15"/>
      <c r="E7" s="15"/>
      <c r="F7" s="15"/>
    </row>
    <row r="8" ht="18.75" customHeight="1" spans="1:6">
      <c r="A8" s="65"/>
      <c r="B8" s="15"/>
      <c r="C8" s="15"/>
      <c r="D8" s="15"/>
      <c r="E8" s="15"/>
      <c r="F8" s="15"/>
    </row>
    <row r="9" customHeight="1" spans="1:1">
      <c r="A9" t="s">
        <v>418</v>
      </c>
    </row>
  </sheetData>
  <mergeCells count="6">
    <mergeCell ref="A2:F2"/>
    <mergeCell ref="A3:D3"/>
    <mergeCell ref="E3:F3"/>
    <mergeCell ref="B4:D4"/>
    <mergeCell ref="E4:F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J8"/>
  <sheetViews>
    <sheetView showZeros="0" workbookViewId="0">
      <selection activeCell="D14" sqref="D14"/>
    </sheetView>
  </sheetViews>
  <sheetFormatPr defaultColWidth="9.14545454545454" defaultRowHeight="12" customHeight="1" outlineLevelRow="7"/>
  <cols>
    <col min="1" max="1" width="26.4272727272727" customWidth="1"/>
    <col min="2" max="5" width="26.8545454545455" customWidth="1"/>
    <col min="6" max="6" width="23.5727272727273" customWidth="1"/>
    <col min="7" max="7" width="25" customWidth="1"/>
    <col min="8" max="9" width="23.5727272727273" customWidth="1"/>
    <col min="10" max="10" width="26.8545454545455" customWidth="1"/>
  </cols>
  <sheetData>
    <row r="1" customHeight="1" spans="10:10">
      <c r="J1" s="53" t="s">
        <v>419</v>
      </c>
    </row>
    <row r="2" ht="28.5" customHeight="1" spans="1:10">
      <c r="A2" s="49" t="s">
        <v>420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tr">
        <f>"单位名称："&amp;"曲靖经济技术开发区建设局"</f>
        <v>单位名称：曲靖经济技术开发区建设局</v>
      </c>
    </row>
    <row r="4" ht="44.25" customHeight="1" spans="1:10">
      <c r="A4" s="46" t="s">
        <v>316</v>
      </c>
      <c r="B4" s="46" t="s">
        <v>317</v>
      </c>
      <c r="C4" s="46" t="s">
        <v>318</v>
      </c>
      <c r="D4" s="46" t="s">
        <v>319</v>
      </c>
      <c r="E4" s="46" t="s">
        <v>320</v>
      </c>
      <c r="F4" s="51" t="s">
        <v>321</v>
      </c>
      <c r="G4" s="46" t="s">
        <v>322</v>
      </c>
      <c r="H4" s="51" t="s">
        <v>323</v>
      </c>
      <c r="I4" s="51" t="s">
        <v>324</v>
      </c>
      <c r="J4" s="46" t="s">
        <v>325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421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Right="0"/>
    <pageSetUpPr fitToPage="1"/>
  </sheetPr>
  <dimension ref="A1:H9"/>
  <sheetViews>
    <sheetView showZeros="0" workbookViewId="0">
      <selection activeCell="D22" sqref="D22"/>
    </sheetView>
  </sheetViews>
  <sheetFormatPr defaultColWidth="9.14545454545454" defaultRowHeight="12" customHeight="1" outlineLevelCol="7"/>
  <cols>
    <col min="1" max="1" width="22.7090909090909" customWidth="1"/>
    <col min="2" max="2" width="24.5727272727273" customWidth="1"/>
    <col min="3" max="3" width="30.4272727272727" customWidth="1"/>
    <col min="4" max="5" width="23.5727272727273" customWidth="1"/>
    <col min="6" max="8" width="32.1454545454545" customWidth="1"/>
  </cols>
  <sheetData>
    <row r="1" ht="14.25" customHeight="1" spans="8:8">
      <c r="H1" s="40" t="s">
        <v>422</v>
      </c>
    </row>
    <row r="2" ht="28.5" customHeight="1" spans="1:8">
      <c r="A2" s="41" t="s">
        <v>423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"单位名称："&amp;"曲靖经济技术开发区建设局"</f>
        <v>单位名称：曲靖经济技术开发区建设局</v>
      </c>
      <c r="B3" s="21"/>
    </row>
    <row r="4" ht="18" customHeight="1" spans="1:8">
      <c r="A4" s="24" t="s">
        <v>383</v>
      </c>
      <c r="B4" s="24" t="s">
        <v>424</v>
      </c>
      <c r="C4" s="24" t="s">
        <v>425</v>
      </c>
      <c r="D4" s="24" t="s">
        <v>426</v>
      </c>
      <c r="E4" s="24" t="s">
        <v>427</v>
      </c>
      <c r="F4" s="43" t="s">
        <v>428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395</v>
      </c>
      <c r="G5" s="46" t="s">
        <v>429</v>
      </c>
      <c r="H5" s="46" t="s">
        <v>430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 t="s">
        <v>45</v>
      </c>
      <c r="B8" s="48"/>
      <c r="C8" s="48"/>
      <c r="D8" s="48"/>
      <c r="E8" s="48"/>
      <c r="F8" s="13"/>
      <c r="G8" s="15"/>
      <c r="H8" s="15"/>
    </row>
    <row r="9" customHeight="1" spans="1:1">
      <c r="A9" t="s">
        <v>431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outlinePr summaryRight="0"/>
    <pageSetUpPr fitToPage="1"/>
  </sheetPr>
  <dimension ref="A1:K11"/>
  <sheetViews>
    <sheetView showZeros="0" workbookViewId="0">
      <selection activeCell="E15" sqref="E15"/>
    </sheetView>
  </sheetViews>
  <sheetFormatPr defaultColWidth="9.14545454545454" defaultRowHeight="14.25" customHeight="1"/>
  <cols>
    <col min="1" max="3" width="23.5727272727273" customWidth="1"/>
    <col min="4" max="7" width="27" customWidth="1"/>
    <col min="8" max="8" width="20.1454545454545" customWidth="1"/>
    <col min="9" max="9" width="33.8454545454545" customWidth="1"/>
    <col min="10" max="10" width="32.1454545454545" customWidth="1"/>
    <col min="11" max="11" width="17.5727272727273" customWidth="1"/>
  </cols>
  <sheetData>
    <row r="1" ht="13.5" customHeight="1" spans="4:11">
      <c r="D1" s="19"/>
      <c r="E1" s="19"/>
      <c r="F1" s="19"/>
      <c r="G1" s="19"/>
      <c r="K1" s="36" t="s">
        <v>432</v>
      </c>
    </row>
    <row r="2" ht="27.75" customHeight="1" spans="1:11">
      <c r="A2" s="20" t="s">
        <v>433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"单位名称："&amp;"曲靖经济技术开发区建设局"</f>
        <v>单位名称：曲靖经济技术开发区建设局</v>
      </c>
      <c r="B3" s="21"/>
      <c r="C3" s="21"/>
      <c r="D3" s="21"/>
      <c r="E3" s="21"/>
      <c r="F3" s="21"/>
      <c r="G3" s="21"/>
      <c r="H3" s="22"/>
      <c r="I3" s="22"/>
      <c r="J3" s="22"/>
      <c r="K3" s="295" t="s">
        <v>2</v>
      </c>
    </row>
    <row r="4" ht="21.75" customHeight="1" spans="1:11">
      <c r="A4" s="23" t="s">
        <v>295</v>
      </c>
      <c r="B4" s="23" t="s">
        <v>248</v>
      </c>
      <c r="C4" s="23" t="s">
        <v>246</v>
      </c>
      <c r="D4" s="24" t="s">
        <v>249</v>
      </c>
      <c r="E4" s="24" t="s">
        <v>250</v>
      </c>
      <c r="F4" s="24" t="s">
        <v>296</v>
      </c>
      <c r="G4" s="24" t="s">
        <v>297</v>
      </c>
      <c r="H4" s="25" t="s">
        <v>45</v>
      </c>
      <c r="I4" s="37" t="s">
        <v>434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48</v>
      </c>
      <c r="J5" s="24" t="s">
        <v>49</v>
      </c>
      <c r="K5" s="24" t="s">
        <v>50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47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112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435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showZeros="0" workbookViewId="0">
      <selection activeCell="A1" sqref="A1"/>
    </sheetView>
  </sheetViews>
  <sheetFormatPr defaultColWidth="8" defaultRowHeight="14.25" customHeight="1"/>
  <cols>
    <col min="1" max="1" width="25.2818181818182" customWidth="1"/>
    <col min="2" max="2" width="33.5727272727273" customWidth="1"/>
    <col min="3" max="8" width="12.5727272727273" customWidth="1"/>
    <col min="9" max="9" width="11.7090909090909" customWidth="1"/>
    <col min="10" max="14" width="12.5727272727273" customWidth="1"/>
    <col min="15" max="15" width="15.8545454545455" customWidth="1"/>
    <col min="16" max="16" width="9.57272727272727" customWidth="1"/>
    <col min="17" max="17" width="21.2818181818182" customWidth="1"/>
    <col min="18" max="18" width="10.5727272727273" customWidth="1"/>
    <col min="19" max="20" width="10.1454545454545" customWidth="1"/>
  </cols>
  <sheetData>
    <row r="1" customHeight="1" spans="9:20">
      <c r="I1" s="67"/>
      <c r="O1" s="67"/>
      <c r="P1" s="67"/>
      <c r="Q1" s="67"/>
      <c r="R1" s="67"/>
      <c r="S1" s="92" t="s">
        <v>40</v>
      </c>
      <c r="T1" s="36" t="s">
        <v>40</v>
      </c>
    </row>
    <row r="2" ht="36" customHeight="1" spans="1:20">
      <c r="A2" s="249" t="s">
        <v>41</v>
      </c>
      <c r="B2" s="20"/>
      <c r="C2" s="20"/>
      <c r="D2" s="20"/>
      <c r="E2" s="20"/>
      <c r="F2" s="20"/>
      <c r="G2" s="20"/>
      <c r="H2" s="20"/>
      <c r="I2" s="69"/>
      <c r="J2" s="20"/>
      <c r="K2" s="20"/>
      <c r="L2" s="20"/>
      <c r="M2" s="20"/>
      <c r="N2" s="20"/>
      <c r="O2" s="69"/>
      <c r="P2" s="69"/>
      <c r="Q2" s="69"/>
      <c r="R2" s="69"/>
      <c r="S2" s="20"/>
      <c r="T2" s="69"/>
    </row>
    <row r="3" ht="20.25" customHeight="1" spans="1:20">
      <c r="A3" s="42" t="str">
        <f>"单位名称："&amp;"曲靖经济技术开发区建设局"</f>
        <v>单位名称：曲靖经济技术开发区建设局</v>
      </c>
      <c r="B3" s="22"/>
      <c r="C3" s="22"/>
      <c r="D3" s="22"/>
      <c r="E3" s="22"/>
      <c r="F3" s="22"/>
      <c r="G3" s="22"/>
      <c r="H3" s="22"/>
      <c r="I3" s="71"/>
      <c r="J3" s="22"/>
      <c r="K3" s="22"/>
      <c r="L3" s="22"/>
      <c r="M3" s="22"/>
      <c r="N3" s="22"/>
      <c r="O3" s="71"/>
      <c r="P3" s="71"/>
      <c r="Q3" s="71"/>
      <c r="R3" s="71"/>
      <c r="S3" s="288" t="s">
        <v>2</v>
      </c>
      <c r="T3" s="271" t="s">
        <v>42</v>
      </c>
    </row>
    <row r="4" ht="18.75" customHeight="1" spans="1:20">
      <c r="A4" s="250" t="s">
        <v>43</v>
      </c>
      <c r="B4" s="251" t="s">
        <v>44</v>
      </c>
      <c r="C4" s="251" t="s">
        <v>45</v>
      </c>
      <c r="D4" s="252" t="s">
        <v>46</v>
      </c>
      <c r="E4" s="253"/>
      <c r="F4" s="253"/>
      <c r="G4" s="253"/>
      <c r="H4" s="253"/>
      <c r="I4" s="263"/>
      <c r="J4" s="253"/>
      <c r="K4" s="253"/>
      <c r="L4" s="253"/>
      <c r="M4" s="253"/>
      <c r="N4" s="264"/>
      <c r="O4" s="252" t="s">
        <v>36</v>
      </c>
      <c r="P4" s="252"/>
      <c r="Q4" s="252"/>
      <c r="R4" s="252"/>
      <c r="S4" s="253"/>
      <c r="T4" s="272"/>
    </row>
    <row r="5" ht="24.75" customHeight="1" spans="1:20">
      <c r="A5" s="254"/>
      <c r="B5" s="255"/>
      <c r="C5" s="255"/>
      <c r="D5" s="255" t="s">
        <v>47</v>
      </c>
      <c r="E5" s="255" t="s">
        <v>48</v>
      </c>
      <c r="F5" s="255" t="s">
        <v>49</v>
      </c>
      <c r="G5" s="255" t="s">
        <v>50</v>
      </c>
      <c r="H5" s="255" t="s">
        <v>51</v>
      </c>
      <c r="I5" s="265" t="s">
        <v>52</v>
      </c>
      <c r="J5" s="266"/>
      <c r="K5" s="266"/>
      <c r="L5" s="266"/>
      <c r="M5" s="266"/>
      <c r="N5" s="267"/>
      <c r="O5" s="268" t="s">
        <v>47</v>
      </c>
      <c r="P5" s="268" t="s">
        <v>48</v>
      </c>
      <c r="Q5" s="250" t="s">
        <v>49</v>
      </c>
      <c r="R5" s="251" t="s">
        <v>50</v>
      </c>
      <c r="S5" s="273" t="s">
        <v>51</v>
      </c>
      <c r="T5" s="251" t="s">
        <v>52</v>
      </c>
    </row>
    <row r="6" ht="24.75" customHeight="1" spans="1:20">
      <c r="A6" s="256"/>
      <c r="B6" s="257"/>
      <c r="C6" s="257"/>
      <c r="D6" s="257"/>
      <c r="E6" s="257"/>
      <c r="F6" s="257"/>
      <c r="G6" s="257"/>
      <c r="H6" s="257"/>
      <c r="I6" s="12" t="s">
        <v>47</v>
      </c>
      <c r="J6" s="269" t="s">
        <v>53</v>
      </c>
      <c r="K6" s="269" t="s">
        <v>54</v>
      </c>
      <c r="L6" s="269" t="s">
        <v>55</v>
      </c>
      <c r="M6" s="269" t="s">
        <v>56</v>
      </c>
      <c r="N6" s="269" t="s">
        <v>57</v>
      </c>
      <c r="O6" s="270"/>
      <c r="P6" s="270"/>
      <c r="Q6" s="274"/>
      <c r="R6" s="270"/>
      <c r="S6" s="257"/>
      <c r="T6" s="257"/>
    </row>
    <row r="7" ht="16.5" customHeight="1" spans="1:20">
      <c r="A7" s="258">
        <v>1</v>
      </c>
      <c r="B7" s="11">
        <v>2</v>
      </c>
      <c r="C7" s="11">
        <v>3</v>
      </c>
      <c r="D7" s="11">
        <v>4</v>
      </c>
      <c r="E7" s="259">
        <v>5</v>
      </c>
      <c r="F7" s="260">
        <v>6</v>
      </c>
      <c r="G7" s="260">
        <v>7</v>
      </c>
      <c r="H7" s="259">
        <v>8</v>
      </c>
      <c r="I7" s="259">
        <v>9</v>
      </c>
      <c r="J7" s="260">
        <v>10</v>
      </c>
      <c r="K7" s="260">
        <v>11</v>
      </c>
      <c r="L7" s="259">
        <v>12</v>
      </c>
      <c r="M7" s="259">
        <v>13</v>
      </c>
      <c r="N7" s="260">
        <v>14</v>
      </c>
      <c r="O7" s="260">
        <v>15</v>
      </c>
      <c r="P7" s="259">
        <v>16</v>
      </c>
      <c r="Q7" s="275">
        <v>17</v>
      </c>
      <c r="R7" s="276">
        <v>18</v>
      </c>
      <c r="S7" s="276">
        <v>19</v>
      </c>
      <c r="T7" s="276">
        <v>20</v>
      </c>
    </row>
    <row r="8" ht="16.5" customHeight="1" spans="1:20">
      <c r="A8" s="13" t="s">
        <v>58</v>
      </c>
      <c r="B8" s="13" t="s">
        <v>59</v>
      </c>
      <c r="C8" s="15">
        <v>6291.244566</v>
      </c>
      <c r="D8" s="15">
        <v>6291.244566</v>
      </c>
      <c r="E8" s="15">
        <v>6291.244566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2.75" customHeight="1" spans="1:20">
      <c r="A9" s="261" t="s">
        <v>45</v>
      </c>
      <c r="B9" s="262"/>
      <c r="C9" s="15">
        <v>6291.244566</v>
      </c>
      <c r="D9" s="15">
        <v>6291.244566</v>
      </c>
      <c r="E9" s="15">
        <v>6291.244566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outlinePr summaryRight="0"/>
    <pageSetUpPr fitToPage="1"/>
  </sheetPr>
  <dimension ref="A1:G14"/>
  <sheetViews>
    <sheetView showZeros="0" tabSelected="1" workbookViewId="0">
      <selection activeCell="C4" sqref="C4:C6"/>
    </sheetView>
  </sheetViews>
  <sheetFormatPr defaultColWidth="9.14545454545454" defaultRowHeight="14.25" customHeight="1" outlineLevelCol="6"/>
  <cols>
    <col min="1" max="1" width="27.4272727272727" customWidth="1"/>
    <col min="2" max="2" width="30.7090909090909" customWidth="1"/>
    <col min="3" max="3" width="27.4272727272727" customWidth="1"/>
    <col min="4" max="4" width="26.8545454545455" customWidth="1"/>
    <col min="5" max="7" width="30.4272727272727" customWidth="1"/>
  </cols>
  <sheetData>
    <row r="1" ht="13.5" customHeight="1" spans="4:7">
      <c r="D1" s="1"/>
      <c r="G1" s="2" t="s">
        <v>436</v>
      </c>
    </row>
    <row r="2" ht="27.75" customHeight="1" spans="1:7">
      <c r="A2" s="3" t="s">
        <v>437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"单位名称："&amp;"曲靖经济技术开发区建设局"</f>
        <v>单位名称：曲靖经济技术开发区建设局</v>
      </c>
      <c r="B3" s="5"/>
      <c r="C3" s="5"/>
      <c r="D3" s="5"/>
      <c r="E3" s="6"/>
      <c r="F3" s="6"/>
      <c r="G3" s="295" t="s">
        <v>2</v>
      </c>
    </row>
    <row r="4" ht="21.75" customHeight="1" spans="1:7">
      <c r="A4" s="8" t="s">
        <v>246</v>
      </c>
      <c r="B4" s="8" t="s">
        <v>295</v>
      </c>
      <c r="C4" s="8" t="s">
        <v>248</v>
      </c>
      <c r="D4" s="9" t="s">
        <v>438</v>
      </c>
      <c r="E4" s="10" t="s">
        <v>48</v>
      </c>
      <c r="F4" s="10"/>
      <c r="G4" s="10"/>
    </row>
    <row r="5" ht="21.75" customHeight="1" spans="1:7">
      <c r="A5" s="8"/>
      <c r="B5" s="8"/>
      <c r="C5" s="8"/>
      <c r="D5" s="9"/>
      <c r="E5" s="10" t="str">
        <f>"2025"&amp;"年 "</f>
        <v>2025年 </v>
      </c>
      <c r="F5" s="9" t="str">
        <f>"2025"+1&amp;"年 "</f>
        <v>2026年 </v>
      </c>
      <c r="G5" s="9" t="str">
        <f>"2025"+2&amp;"年 "</f>
        <v>2027年 </v>
      </c>
    </row>
    <row r="6" ht="40.5" customHeight="1" spans="1:7">
      <c r="A6" s="8"/>
      <c r="B6" s="8"/>
      <c r="C6" s="8"/>
      <c r="D6" s="9"/>
      <c r="E6" s="10"/>
      <c r="F6" s="9" t="s">
        <v>47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59</v>
      </c>
      <c r="B8" s="14"/>
      <c r="C8" s="14"/>
      <c r="D8" s="14"/>
      <c r="E8" s="15">
        <v>6140</v>
      </c>
      <c r="F8" s="15"/>
      <c r="G8" s="15"/>
    </row>
    <row r="9" ht="24.75" customHeight="1" spans="1:7">
      <c r="A9" s="14"/>
      <c r="B9" s="13" t="s">
        <v>439</v>
      </c>
      <c r="C9" s="13" t="s">
        <v>306</v>
      </c>
      <c r="D9" s="13" t="s">
        <v>440</v>
      </c>
      <c r="E9" s="15">
        <v>80</v>
      </c>
      <c r="F9" s="15"/>
      <c r="G9" s="15"/>
    </row>
    <row r="10" ht="24.75" customHeight="1" spans="1:7">
      <c r="A10" s="13"/>
      <c r="B10" s="13" t="s">
        <v>439</v>
      </c>
      <c r="C10" s="13" t="s">
        <v>300</v>
      </c>
      <c r="D10" s="13" t="s">
        <v>440</v>
      </c>
      <c r="E10" s="15">
        <v>60</v>
      </c>
      <c r="F10" s="15"/>
      <c r="G10" s="15"/>
    </row>
    <row r="11" ht="24.75" customHeight="1" spans="1:7">
      <c r="A11" s="13"/>
      <c r="B11" s="13" t="s">
        <v>439</v>
      </c>
      <c r="C11" s="13" t="s">
        <v>309</v>
      </c>
      <c r="D11" s="13" t="s">
        <v>440</v>
      </c>
      <c r="E11" s="15">
        <v>900</v>
      </c>
      <c r="F11" s="15"/>
      <c r="G11" s="15"/>
    </row>
    <row r="12" ht="24.75" customHeight="1" spans="1:7">
      <c r="A12" s="13"/>
      <c r="B12" s="13" t="s">
        <v>439</v>
      </c>
      <c r="C12" s="13" t="s">
        <v>303</v>
      </c>
      <c r="D12" s="13" t="s">
        <v>440</v>
      </c>
      <c r="E12" s="15">
        <v>1100</v>
      </c>
      <c r="F12" s="15"/>
      <c r="G12" s="15"/>
    </row>
    <row r="13" ht="24.75" customHeight="1" spans="1:7">
      <c r="A13" s="13"/>
      <c r="B13" s="13" t="s">
        <v>441</v>
      </c>
      <c r="C13" s="13" t="s">
        <v>311</v>
      </c>
      <c r="D13" s="13" t="s">
        <v>440</v>
      </c>
      <c r="E13" s="15">
        <v>4000</v>
      </c>
      <c r="F13" s="15"/>
      <c r="G13" s="15"/>
    </row>
    <row r="14" ht="18.75" customHeight="1" spans="1:7">
      <c r="A14" s="16" t="s">
        <v>45</v>
      </c>
      <c r="B14" s="17" t="s">
        <v>442</v>
      </c>
      <c r="C14" s="17"/>
      <c r="D14" s="18"/>
      <c r="E14" s="15">
        <v>6140</v>
      </c>
      <c r="F14" s="15"/>
      <c r="G14" s="15"/>
    </row>
  </sheetData>
  <mergeCells count="12">
    <mergeCell ref="A2:G2"/>
    <mergeCell ref="A3:D3"/>
    <mergeCell ref="E4:G4"/>
    <mergeCell ref="A14:D14"/>
    <mergeCell ref="A4:A6"/>
    <mergeCell ref="A8:A13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Q27"/>
  <sheetViews>
    <sheetView showZeros="0" workbookViewId="0">
      <selection activeCell="A1" sqref="A1"/>
    </sheetView>
  </sheetViews>
  <sheetFormatPr defaultColWidth="9.14545454545454" defaultRowHeight="14.25" customHeight="1"/>
  <cols>
    <col min="1" max="1" width="30.4272727272727" customWidth="1"/>
    <col min="2" max="2" width="37.7090909090909" customWidth="1"/>
    <col min="3" max="3" width="18.8545454545455" customWidth="1"/>
    <col min="4" max="4" width="21" customWidth="1"/>
    <col min="5" max="5" width="18.8545454545455" customWidth="1"/>
    <col min="6" max="6" width="20.1454545454545" customWidth="1"/>
    <col min="7" max="7" width="18.8545454545455" customWidth="1"/>
    <col min="8" max="8" width="19.8545454545455" customWidth="1"/>
    <col min="9" max="9" width="21.2818181818182" customWidth="1"/>
    <col min="10" max="10" width="15.5727272727273" customWidth="1"/>
    <col min="11" max="11" width="16.4272727272727" customWidth="1"/>
    <col min="12" max="12" width="13.5727272727273" customWidth="1"/>
    <col min="13" max="17" width="18.8545454545455" customWidth="1"/>
  </cols>
  <sheetData>
    <row r="1" ht="15.75" customHeight="1" spans="17:17">
      <c r="Q1" s="40" t="s">
        <v>60</v>
      </c>
    </row>
    <row r="2" ht="28.5" customHeight="1" spans="1:17">
      <c r="A2" s="3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30" t="str">
        <f>"单位名称："&amp;"曲靖经济技术开发区建设局"</f>
        <v>单位名称：曲靖经济技术开发区建设局</v>
      </c>
      <c r="B3" s="231"/>
      <c r="C3" s="59"/>
      <c r="D3" s="6"/>
      <c r="E3" s="59"/>
      <c r="F3" s="6"/>
      <c r="G3" s="59"/>
      <c r="H3" s="6"/>
      <c r="I3" s="6"/>
      <c r="J3" s="6"/>
      <c r="K3" s="59"/>
      <c r="L3" s="6"/>
      <c r="M3" s="59"/>
      <c r="N3" s="59"/>
      <c r="O3" s="6"/>
      <c r="P3" s="6"/>
      <c r="Q3" s="289" t="s">
        <v>2</v>
      </c>
    </row>
    <row r="4" ht="17.25" customHeight="1" spans="1:17">
      <c r="A4" s="232" t="s">
        <v>62</v>
      </c>
      <c r="B4" s="233" t="s">
        <v>63</v>
      </c>
      <c r="C4" s="234" t="s">
        <v>45</v>
      </c>
      <c r="D4" s="235" t="s">
        <v>64</v>
      </c>
      <c r="E4" s="10"/>
      <c r="F4" s="235" t="s">
        <v>65</v>
      </c>
      <c r="G4" s="10"/>
      <c r="H4" s="236" t="s">
        <v>48</v>
      </c>
      <c r="I4" s="242" t="s">
        <v>49</v>
      </c>
      <c r="J4" s="233" t="s">
        <v>66</v>
      </c>
      <c r="K4" s="243" t="s">
        <v>50</v>
      </c>
      <c r="L4" s="235" t="s">
        <v>52</v>
      </c>
      <c r="M4" s="244"/>
      <c r="N4" s="244"/>
      <c r="O4" s="244"/>
      <c r="P4" s="244"/>
      <c r="Q4" s="248"/>
    </row>
    <row r="5" ht="26.25" customHeight="1" spans="1:17">
      <c r="A5" s="10"/>
      <c r="B5" s="237"/>
      <c r="C5" s="237"/>
      <c r="D5" s="237" t="s">
        <v>45</v>
      </c>
      <c r="E5" s="237" t="s">
        <v>67</v>
      </c>
      <c r="F5" s="237" t="s">
        <v>45</v>
      </c>
      <c r="G5" s="238" t="s">
        <v>67</v>
      </c>
      <c r="H5" s="237"/>
      <c r="I5" s="237"/>
      <c r="J5" s="237"/>
      <c r="K5" s="238"/>
      <c r="L5" s="237" t="s">
        <v>47</v>
      </c>
      <c r="M5" s="245" t="s">
        <v>68</v>
      </c>
      <c r="N5" s="245" t="s">
        <v>69</v>
      </c>
      <c r="O5" s="245" t="s">
        <v>70</v>
      </c>
      <c r="P5" s="245" t="s">
        <v>71</v>
      </c>
      <c r="Q5" s="245" t="s">
        <v>72</v>
      </c>
    </row>
    <row r="6" ht="16.5" customHeight="1" spans="1:17">
      <c r="A6" s="10">
        <v>1</v>
      </c>
      <c r="B6" s="237">
        <v>2</v>
      </c>
      <c r="C6" s="237">
        <v>3</v>
      </c>
      <c r="D6" s="237">
        <v>4</v>
      </c>
      <c r="E6" s="239">
        <v>5</v>
      </c>
      <c r="F6" s="240">
        <v>6</v>
      </c>
      <c r="G6" s="239">
        <v>7</v>
      </c>
      <c r="H6" s="240">
        <v>8</v>
      </c>
      <c r="I6" s="239">
        <v>9</v>
      </c>
      <c r="J6" s="239">
        <v>10</v>
      </c>
      <c r="K6" s="239">
        <v>11</v>
      </c>
      <c r="L6" s="239">
        <v>12</v>
      </c>
      <c r="M6" s="246">
        <v>13</v>
      </c>
      <c r="N6" s="247">
        <v>14</v>
      </c>
      <c r="O6" s="247">
        <v>15</v>
      </c>
      <c r="P6" s="247">
        <v>16</v>
      </c>
      <c r="Q6" s="247">
        <v>17</v>
      </c>
    </row>
    <row r="7" ht="19.5" customHeight="1" spans="1:17">
      <c r="A7" s="13" t="s">
        <v>73</v>
      </c>
      <c r="B7" s="13" t="s">
        <v>74</v>
      </c>
      <c r="C7" s="15">
        <v>18.486657</v>
      </c>
      <c r="D7" s="15">
        <v>18.486657</v>
      </c>
      <c r="E7" s="15">
        <v>18.486657</v>
      </c>
      <c r="F7" s="15"/>
      <c r="G7" s="15"/>
      <c r="H7" s="15">
        <v>18.486657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57" t="s">
        <v>75</v>
      </c>
      <c r="B8" s="157" t="s">
        <v>76</v>
      </c>
      <c r="C8" s="15">
        <v>18.486657</v>
      </c>
      <c r="D8" s="15">
        <v>18.486657</v>
      </c>
      <c r="E8" s="15">
        <v>18.486657</v>
      </c>
      <c r="F8" s="15"/>
      <c r="G8" s="15"/>
      <c r="H8" s="15">
        <v>18.486657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203" t="s">
        <v>77</v>
      </c>
      <c r="B9" s="203" t="s">
        <v>78</v>
      </c>
      <c r="C9" s="15">
        <v>4.32672</v>
      </c>
      <c r="D9" s="15">
        <v>4.32672</v>
      </c>
      <c r="E9" s="15">
        <v>4.32672</v>
      </c>
      <c r="F9" s="15"/>
      <c r="G9" s="15"/>
      <c r="H9" s="15">
        <v>4.32672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203" t="s">
        <v>79</v>
      </c>
      <c r="B10" s="203" t="s">
        <v>80</v>
      </c>
      <c r="C10" s="15">
        <v>14.159937</v>
      </c>
      <c r="D10" s="15">
        <v>14.159937</v>
      </c>
      <c r="E10" s="15">
        <v>14.159937</v>
      </c>
      <c r="F10" s="15"/>
      <c r="G10" s="15"/>
      <c r="H10" s="15">
        <v>14.159937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3" t="s">
        <v>81</v>
      </c>
      <c r="B11" s="13" t="s">
        <v>82</v>
      </c>
      <c r="C11" s="15">
        <v>8.567823</v>
      </c>
      <c r="D11" s="15">
        <v>8.567823</v>
      </c>
      <c r="E11" s="15">
        <v>8.567823</v>
      </c>
      <c r="F11" s="15"/>
      <c r="G11" s="15"/>
      <c r="H11" s="15">
        <v>8.567823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57" t="s">
        <v>83</v>
      </c>
      <c r="B12" s="157" t="s">
        <v>84</v>
      </c>
      <c r="C12" s="15">
        <v>8.567823</v>
      </c>
      <c r="D12" s="15">
        <v>8.567823</v>
      </c>
      <c r="E12" s="15">
        <v>8.567823</v>
      </c>
      <c r="F12" s="15"/>
      <c r="G12" s="15"/>
      <c r="H12" s="15">
        <v>8.567823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203" t="s">
        <v>85</v>
      </c>
      <c r="B13" s="203" t="s">
        <v>86</v>
      </c>
      <c r="C13" s="15">
        <v>4.391794</v>
      </c>
      <c r="D13" s="15">
        <v>4.391794</v>
      </c>
      <c r="E13" s="15">
        <v>4.391794</v>
      </c>
      <c r="F13" s="15"/>
      <c r="G13" s="15"/>
      <c r="H13" s="15">
        <v>4.391794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203" t="s">
        <v>87</v>
      </c>
      <c r="B14" s="203" t="s">
        <v>88</v>
      </c>
      <c r="C14" s="15">
        <v>3.22926</v>
      </c>
      <c r="D14" s="15">
        <v>3.22926</v>
      </c>
      <c r="E14" s="15">
        <v>3.22926</v>
      </c>
      <c r="F14" s="15"/>
      <c r="G14" s="15"/>
      <c r="H14" s="15">
        <v>3.22926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203" t="s">
        <v>89</v>
      </c>
      <c r="B15" s="203" t="s">
        <v>90</v>
      </c>
      <c r="C15" s="15">
        <v>0.946769</v>
      </c>
      <c r="D15" s="15">
        <v>0.946769</v>
      </c>
      <c r="E15" s="15">
        <v>0.946769</v>
      </c>
      <c r="F15" s="15"/>
      <c r="G15" s="15"/>
      <c r="H15" s="15">
        <v>0.946769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3" t="s">
        <v>91</v>
      </c>
      <c r="B16" s="13" t="s">
        <v>92</v>
      </c>
      <c r="C16" s="15">
        <v>6253.875414</v>
      </c>
      <c r="D16" s="15">
        <v>113.875414</v>
      </c>
      <c r="E16" s="15">
        <v>113.875414</v>
      </c>
      <c r="F16" s="15">
        <v>6140</v>
      </c>
      <c r="G16" s="15">
        <v>6140</v>
      </c>
      <c r="H16" s="15">
        <v>6253.875414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57" t="s">
        <v>93</v>
      </c>
      <c r="B17" s="157" t="s">
        <v>94</v>
      </c>
      <c r="C17" s="15">
        <v>173.875414</v>
      </c>
      <c r="D17" s="15">
        <v>113.875414</v>
      </c>
      <c r="E17" s="15">
        <v>113.875414</v>
      </c>
      <c r="F17" s="15">
        <v>60</v>
      </c>
      <c r="G17" s="15">
        <v>60</v>
      </c>
      <c r="H17" s="15">
        <v>173.875414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203" t="s">
        <v>95</v>
      </c>
      <c r="B18" s="203" t="s">
        <v>96</v>
      </c>
      <c r="C18" s="15">
        <v>113.875414</v>
      </c>
      <c r="D18" s="15">
        <v>113.875414</v>
      </c>
      <c r="E18" s="15">
        <v>113.875414</v>
      </c>
      <c r="F18" s="15"/>
      <c r="G18" s="15"/>
      <c r="H18" s="15">
        <v>113.875414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203" t="s">
        <v>97</v>
      </c>
      <c r="B19" s="203" t="s">
        <v>98</v>
      </c>
      <c r="C19" s="15">
        <v>60</v>
      </c>
      <c r="D19" s="15"/>
      <c r="E19" s="15"/>
      <c r="F19" s="15">
        <v>60</v>
      </c>
      <c r="G19" s="15">
        <v>60</v>
      </c>
      <c r="H19" s="15">
        <v>60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57" t="s">
        <v>99</v>
      </c>
      <c r="B20" s="157" t="s">
        <v>100</v>
      </c>
      <c r="C20" s="15">
        <v>4980</v>
      </c>
      <c r="D20" s="15"/>
      <c r="E20" s="15"/>
      <c r="F20" s="15">
        <v>4980</v>
      </c>
      <c r="G20" s="15">
        <v>4980</v>
      </c>
      <c r="H20" s="15">
        <v>4980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203" t="s">
        <v>101</v>
      </c>
      <c r="B21" s="203" t="s">
        <v>102</v>
      </c>
      <c r="C21" s="15">
        <v>4980</v>
      </c>
      <c r="D21" s="15"/>
      <c r="E21" s="15"/>
      <c r="F21" s="15">
        <v>4980</v>
      </c>
      <c r="G21" s="15">
        <v>4980</v>
      </c>
      <c r="H21" s="15">
        <v>4980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57" t="s">
        <v>103</v>
      </c>
      <c r="B22" s="157" t="s">
        <v>104</v>
      </c>
      <c r="C22" s="15">
        <v>1100</v>
      </c>
      <c r="D22" s="15"/>
      <c r="E22" s="15"/>
      <c r="F22" s="15">
        <v>1100</v>
      </c>
      <c r="G22" s="15">
        <v>1100</v>
      </c>
      <c r="H22" s="15">
        <v>1100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203" t="s">
        <v>105</v>
      </c>
      <c r="B23" s="203" t="s">
        <v>104</v>
      </c>
      <c r="C23" s="15">
        <v>1100</v>
      </c>
      <c r="D23" s="15"/>
      <c r="E23" s="15"/>
      <c r="F23" s="15">
        <v>1100</v>
      </c>
      <c r="G23" s="15">
        <v>1100</v>
      </c>
      <c r="H23" s="15">
        <v>1100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3" t="s">
        <v>106</v>
      </c>
      <c r="B24" s="13" t="s">
        <v>107</v>
      </c>
      <c r="C24" s="15">
        <v>10.314672</v>
      </c>
      <c r="D24" s="15">
        <v>10.314672</v>
      </c>
      <c r="E24" s="15">
        <v>10.314672</v>
      </c>
      <c r="F24" s="15"/>
      <c r="G24" s="15"/>
      <c r="H24" s="15">
        <v>10.314672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157" t="s">
        <v>108</v>
      </c>
      <c r="B25" s="157" t="s">
        <v>109</v>
      </c>
      <c r="C25" s="15">
        <v>10.314672</v>
      </c>
      <c r="D25" s="15">
        <v>10.314672</v>
      </c>
      <c r="E25" s="15">
        <v>10.314672</v>
      </c>
      <c r="F25" s="15"/>
      <c r="G25" s="15"/>
      <c r="H25" s="15">
        <v>10.314672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9.5" customHeight="1" spans="1:17">
      <c r="A26" s="203" t="s">
        <v>110</v>
      </c>
      <c r="B26" s="203" t="s">
        <v>111</v>
      </c>
      <c r="C26" s="15">
        <v>10.314672</v>
      </c>
      <c r="D26" s="15">
        <v>10.314672</v>
      </c>
      <c r="E26" s="15">
        <v>10.314672</v>
      </c>
      <c r="F26" s="15"/>
      <c r="G26" s="15"/>
      <c r="H26" s="15">
        <v>10.314672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17.25" customHeight="1" spans="1:17">
      <c r="A27" s="241" t="s">
        <v>112</v>
      </c>
      <c r="B27" s="242" t="s">
        <v>112</v>
      </c>
      <c r="C27" s="15">
        <v>6291.244566</v>
      </c>
      <c r="D27" s="15">
        <v>151.244566</v>
      </c>
      <c r="E27" s="15">
        <v>151.244566</v>
      </c>
      <c r="F27" s="15">
        <v>6140</v>
      </c>
      <c r="G27" s="15">
        <v>6140</v>
      </c>
      <c r="H27" s="15">
        <v>6291.244566</v>
      </c>
      <c r="I27" s="15"/>
      <c r="J27" s="15"/>
      <c r="K27" s="15"/>
      <c r="L27" s="15"/>
      <c r="M27" s="15"/>
      <c r="N27" s="15"/>
      <c r="O27" s="15"/>
      <c r="P27" s="15"/>
      <c r="Q27" s="15"/>
    </row>
  </sheetData>
  <mergeCells count="13">
    <mergeCell ref="A2:Q2"/>
    <mergeCell ref="A3:N3"/>
    <mergeCell ref="D4:E4"/>
    <mergeCell ref="F4:G4"/>
    <mergeCell ref="L4:Q4"/>
    <mergeCell ref="A27:B27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35"/>
  <sheetViews>
    <sheetView showZeros="0" topLeftCell="A19" workbookViewId="0">
      <selection activeCell="B11" sqref="B11"/>
    </sheetView>
  </sheetViews>
  <sheetFormatPr defaultColWidth="9.14545454545454" defaultRowHeight="14.25" customHeight="1" outlineLevelCol="3"/>
  <cols>
    <col min="1" max="1" width="49.2818181818182" customWidth="1"/>
    <col min="2" max="2" width="38.8454545454545" customWidth="1"/>
    <col min="3" max="3" width="52.7090909090909" customWidth="1"/>
    <col min="4" max="4" width="36.4272727272727" customWidth="1"/>
  </cols>
  <sheetData>
    <row r="1" customHeight="1" spans="1:4">
      <c r="A1" s="206"/>
      <c r="B1" s="206"/>
      <c r="C1" s="206"/>
      <c r="D1" s="207" t="s">
        <v>113</v>
      </c>
    </row>
    <row r="2" ht="31.5" customHeight="1" spans="1:4">
      <c r="A2" s="208" t="s">
        <v>114</v>
      </c>
      <c r="B2" s="209"/>
      <c r="C2" s="209"/>
      <c r="D2" s="209"/>
    </row>
    <row r="3" ht="17.25" customHeight="1" spans="1:4">
      <c r="A3" s="210" t="s">
        <v>115</v>
      </c>
      <c r="B3" s="211"/>
      <c r="C3" s="211"/>
      <c r="D3" s="212" t="s">
        <v>42</v>
      </c>
    </row>
    <row r="4" ht="19.5" customHeight="1" spans="1:4">
      <c r="A4" s="213" t="s">
        <v>3</v>
      </c>
      <c r="B4" s="214"/>
      <c r="C4" s="213" t="s">
        <v>4</v>
      </c>
      <c r="D4" s="214"/>
    </row>
    <row r="5" ht="21.75" customHeight="1" spans="1:4">
      <c r="A5" s="215" t="s">
        <v>5</v>
      </c>
      <c r="B5" s="216" t="s">
        <v>116</v>
      </c>
      <c r="C5" s="215" t="s">
        <v>117</v>
      </c>
      <c r="D5" s="216" t="s">
        <v>116</v>
      </c>
    </row>
    <row r="6" ht="17.25" customHeight="1" spans="1:4">
      <c r="A6" s="217"/>
      <c r="B6" s="218"/>
      <c r="C6" s="217"/>
      <c r="D6" s="218"/>
    </row>
    <row r="7" ht="17.25" customHeight="1" spans="1:4">
      <c r="A7" s="219" t="s">
        <v>118</v>
      </c>
      <c r="B7" s="220">
        <v>6291.244566</v>
      </c>
      <c r="C7" s="221" t="s">
        <v>119</v>
      </c>
      <c r="D7" s="220">
        <v>6291.244566</v>
      </c>
    </row>
    <row r="8" ht="17.25" customHeight="1" spans="1:4">
      <c r="A8" s="222" t="s">
        <v>120</v>
      </c>
      <c r="B8" s="220">
        <v>6291.244566</v>
      </c>
      <c r="C8" s="221" t="s">
        <v>121</v>
      </c>
      <c r="D8" s="223"/>
    </row>
    <row r="9" ht="17.25" customHeight="1" spans="1:4">
      <c r="A9" s="222" t="s">
        <v>122</v>
      </c>
      <c r="B9" s="224"/>
      <c r="C9" s="221" t="s">
        <v>123</v>
      </c>
      <c r="D9" s="223"/>
    </row>
    <row r="10" ht="17.25" customHeight="1" spans="1:4">
      <c r="A10" s="222" t="s">
        <v>124</v>
      </c>
      <c r="B10" s="224"/>
      <c r="C10" s="221" t="s">
        <v>125</v>
      </c>
      <c r="D10" s="223"/>
    </row>
    <row r="11" ht="17.25" customHeight="1" spans="1:4">
      <c r="A11" s="222" t="s">
        <v>126</v>
      </c>
      <c r="B11" s="224"/>
      <c r="C11" s="221" t="s">
        <v>127</v>
      </c>
      <c r="D11" s="223"/>
    </row>
    <row r="12" ht="17.25" customHeight="1" spans="1:4">
      <c r="A12" s="222" t="s">
        <v>120</v>
      </c>
      <c r="B12" s="224"/>
      <c r="C12" s="221" t="s">
        <v>128</v>
      </c>
      <c r="D12" s="223"/>
    </row>
    <row r="13" ht="17.25" customHeight="1" spans="1:4">
      <c r="A13" s="225" t="s">
        <v>122</v>
      </c>
      <c r="B13" s="223"/>
      <c r="C13" s="221" t="s">
        <v>129</v>
      </c>
      <c r="D13" s="223"/>
    </row>
    <row r="14" ht="17.25" customHeight="1" spans="1:4">
      <c r="A14" s="225" t="s">
        <v>124</v>
      </c>
      <c r="B14" s="223"/>
      <c r="C14" s="221" t="s">
        <v>130</v>
      </c>
      <c r="D14" s="223"/>
    </row>
    <row r="15" customHeight="1" spans="1:4">
      <c r="A15" s="222"/>
      <c r="B15" s="223"/>
      <c r="C15" s="221" t="s">
        <v>131</v>
      </c>
      <c r="D15" s="220">
        <v>18.486657</v>
      </c>
    </row>
    <row r="16" ht="17.25" customHeight="1" spans="1:4">
      <c r="A16" s="222"/>
      <c r="B16" s="224"/>
      <c r="C16" s="221" t="s">
        <v>132</v>
      </c>
      <c r="D16" s="220">
        <v>8.567823</v>
      </c>
    </row>
    <row r="17" customHeight="1" spans="1:4">
      <c r="A17" s="222"/>
      <c r="B17" s="226"/>
      <c r="C17" s="221" t="s">
        <v>133</v>
      </c>
      <c r="D17" s="223"/>
    </row>
    <row r="18" customHeight="1" spans="1:4">
      <c r="A18" s="225"/>
      <c r="B18" s="226"/>
      <c r="C18" s="221" t="s">
        <v>134</v>
      </c>
      <c r="D18" s="220">
        <v>6253.875414</v>
      </c>
    </row>
    <row r="19" customHeight="1" spans="1:4">
      <c r="A19" s="225"/>
      <c r="B19" s="227"/>
      <c r="C19" s="221" t="s">
        <v>135</v>
      </c>
      <c r="D19" s="223"/>
    </row>
    <row r="20" customHeight="1" spans="1:4">
      <c r="A20" s="227"/>
      <c r="B20" s="227"/>
      <c r="C20" s="221" t="s">
        <v>136</v>
      </c>
      <c r="D20" s="223"/>
    </row>
    <row r="21" customHeight="1" spans="1:4">
      <c r="A21" s="227"/>
      <c r="B21" s="227"/>
      <c r="C21" s="221" t="s">
        <v>137</v>
      </c>
      <c r="D21" s="223"/>
    </row>
    <row r="22" customHeight="1" spans="1:4">
      <c r="A22" s="227"/>
      <c r="B22" s="227"/>
      <c r="C22" s="221" t="s">
        <v>138</v>
      </c>
      <c r="D22" s="223"/>
    </row>
    <row r="23" customHeight="1" spans="1:4">
      <c r="A23" s="227"/>
      <c r="B23" s="227"/>
      <c r="C23" s="221" t="s">
        <v>139</v>
      </c>
      <c r="D23" s="223"/>
    </row>
    <row r="24" customHeight="1" spans="1:4">
      <c r="A24" s="227"/>
      <c r="B24" s="227"/>
      <c r="C24" s="221" t="s">
        <v>140</v>
      </c>
      <c r="D24" s="223"/>
    </row>
    <row r="25" customHeight="1" spans="1:4">
      <c r="A25" s="227"/>
      <c r="B25" s="227"/>
      <c r="C25" s="221" t="s">
        <v>141</v>
      </c>
      <c r="D25" s="223"/>
    </row>
    <row r="26" customHeight="1" spans="1:4">
      <c r="A26" s="227"/>
      <c r="B26" s="227"/>
      <c r="C26" s="221" t="s">
        <v>142</v>
      </c>
      <c r="D26" s="220">
        <v>10.314672</v>
      </c>
    </row>
    <row r="27" customHeight="1" spans="1:4">
      <c r="A27" s="227"/>
      <c r="B27" s="227"/>
      <c r="C27" s="221" t="s">
        <v>143</v>
      </c>
      <c r="D27" s="223"/>
    </row>
    <row r="28" customHeight="1" spans="1:4">
      <c r="A28" s="227"/>
      <c r="B28" s="227"/>
      <c r="C28" s="221" t="s">
        <v>144</v>
      </c>
      <c r="D28" s="223"/>
    </row>
    <row r="29" customHeight="1" spans="1:4">
      <c r="A29" s="227"/>
      <c r="B29" s="227"/>
      <c r="C29" s="221" t="s">
        <v>145</v>
      </c>
      <c r="D29" s="223"/>
    </row>
    <row r="30" customHeight="1" spans="1:4">
      <c r="A30" s="227"/>
      <c r="B30" s="227"/>
      <c r="C30" s="221" t="s">
        <v>146</v>
      </c>
      <c r="D30" s="223"/>
    </row>
    <row r="31" customHeight="1" spans="1:4">
      <c r="A31" s="228"/>
      <c r="B31" s="226"/>
      <c r="C31" s="225" t="s">
        <v>147</v>
      </c>
      <c r="D31" s="226"/>
    </row>
    <row r="32" customHeight="1" spans="1:4">
      <c r="A32" s="228"/>
      <c r="B32" s="226"/>
      <c r="C32" s="225" t="s">
        <v>148</v>
      </c>
      <c r="D32" s="226"/>
    </row>
    <row r="33" customHeight="1" spans="1:4">
      <c r="A33" s="228"/>
      <c r="B33" s="226"/>
      <c r="C33" s="225" t="s">
        <v>149</v>
      </c>
      <c r="D33" s="226"/>
    </row>
    <row r="34" customHeight="1" spans="1:4">
      <c r="A34" s="228"/>
      <c r="B34" s="226"/>
      <c r="C34" s="225" t="s">
        <v>150</v>
      </c>
      <c r="D34" s="226"/>
    </row>
    <row r="35" customHeight="1" spans="1:4">
      <c r="A35" s="229" t="s">
        <v>151</v>
      </c>
      <c r="B35" s="220">
        <v>6291.244566</v>
      </c>
      <c r="C35" s="228" t="s">
        <v>39</v>
      </c>
      <c r="D35" s="220">
        <v>6291.244566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27"/>
  <sheetViews>
    <sheetView showZeros="0" workbookViewId="0">
      <selection activeCell="A1" sqref="A1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3" width="24.2818181818182" customWidth="1"/>
    <col min="4" max="4" width="16.5727272727273" customWidth="1"/>
    <col min="5" max="7" width="24.2818181818182" customWidth="1"/>
  </cols>
  <sheetData>
    <row r="1" customHeight="1" spans="4:7">
      <c r="D1" s="198"/>
      <c r="F1" s="54"/>
      <c r="G1" s="40" t="s">
        <v>152</v>
      </c>
    </row>
    <row r="2" ht="39" customHeight="1" spans="1:7">
      <c r="A2" s="105" t="s">
        <v>153</v>
      </c>
      <c r="B2" s="105"/>
      <c r="C2" s="105"/>
      <c r="D2" s="105"/>
      <c r="E2" s="105"/>
      <c r="F2" s="105"/>
      <c r="G2" s="105"/>
    </row>
    <row r="3" ht="18" customHeight="1" spans="1:7">
      <c r="A3" s="4" t="str">
        <f>"单位名称："&amp;"曲靖经济技术开发区建设局"</f>
        <v>单位名称：曲靖经济技术开发区建设局</v>
      </c>
      <c r="F3" s="101"/>
      <c r="G3" s="290" t="s">
        <v>2</v>
      </c>
    </row>
    <row r="4" ht="20.25" customHeight="1" spans="1:7">
      <c r="A4" s="199" t="s">
        <v>154</v>
      </c>
      <c r="B4" s="200"/>
      <c r="C4" s="118" t="s">
        <v>45</v>
      </c>
      <c r="D4" s="201" t="s">
        <v>64</v>
      </c>
      <c r="E4" s="10"/>
      <c r="F4" s="10"/>
      <c r="G4" s="10" t="s">
        <v>65</v>
      </c>
    </row>
    <row r="5" ht="20.25" customHeight="1" spans="1:7">
      <c r="A5" s="202" t="s">
        <v>62</v>
      </c>
      <c r="B5" s="202" t="s">
        <v>63</v>
      </c>
      <c r="C5" s="10"/>
      <c r="D5" s="63" t="s">
        <v>47</v>
      </c>
      <c r="E5" s="63" t="s">
        <v>155</v>
      </c>
      <c r="F5" s="63" t="s">
        <v>156</v>
      </c>
      <c r="G5" s="10"/>
    </row>
    <row r="6" ht="13.5" customHeight="1" spans="1:7">
      <c r="A6" s="202" t="s">
        <v>157</v>
      </c>
      <c r="B6" s="202" t="s">
        <v>158</v>
      </c>
      <c r="C6" s="202" t="s">
        <v>159</v>
      </c>
      <c r="D6" s="111" t="s">
        <v>160</v>
      </c>
      <c r="E6" s="111" t="s">
        <v>161</v>
      </c>
      <c r="F6" s="111" t="s">
        <v>162</v>
      </c>
      <c r="G6" s="166">
        <v>7</v>
      </c>
    </row>
    <row r="7" ht="18" customHeight="1" spans="1:7">
      <c r="A7" s="13" t="s">
        <v>73</v>
      </c>
      <c r="B7" s="13" t="s">
        <v>74</v>
      </c>
      <c r="C7" s="15">
        <v>18.486657</v>
      </c>
      <c r="D7" s="15">
        <v>18.486657</v>
      </c>
      <c r="E7" s="15">
        <v>18.486657</v>
      </c>
      <c r="F7" s="15"/>
      <c r="G7" s="15"/>
    </row>
    <row r="8" ht="18" customHeight="1" spans="1:7">
      <c r="A8" s="157" t="s">
        <v>75</v>
      </c>
      <c r="B8" s="157" t="s">
        <v>76</v>
      </c>
      <c r="C8" s="15">
        <v>18.486657</v>
      </c>
      <c r="D8" s="15">
        <v>18.486657</v>
      </c>
      <c r="E8" s="15">
        <v>18.486657</v>
      </c>
      <c r="F8" s="15"/>
      <c r="G8" s="15"/>
    </row>
    <row r="9" ht="18" customHeight="1" spans="1:7">
      <c r="A9" s="203" t="s">
        <v>77</v>
      </c>
      <c r="B9" s="203" t="s">
        <v>78</v>
      </c>
      <c r="C9" s="15">
        <v>4.32672</v>
      </c>
      <c r="D9" s="15">
        <v>4.32672</v>
      </c>
      <c r="E9" s="15">
        <v>4.32672</v>
      </c>
      <c r="F9" s="15"/>
      <c r="G9" s="15"/>
    </row>
    <row r="10" ht="18" customHeight="1" spans="1:7">
      <c r="A10" s="203" t="s">
        <v>79</v>
      </c>
      <c r="B10" s="203" t="s">
        <v>80</v>
      </c>
      <c r="C10" s="15">
        <v>14.159937</v>
      </c>
      <c r="D10" s="15">
        <v>14.159937</v>
      </c>
      <c r="E10" s="15">
        <v>14.159937</v>
      </c>
      <c r="F10" s="15"/>
      <c r="G10" s="15"/>
    </row>
    <row r="11" ht="18" customHeight="1" spans="1:7">
      <c r="A11" s="13" t="s">
        <v>81</v>
      </c>
      <c r="B11" s="13" t="s">
        <v>82</v>
      </c>
      <c r="C11" s="15">
        <v>8.567823</v>
      </c>
      <c r="D11" s="15">
        <v>8.567823</v>
      </c>
      <c r="E11" s="15">
        <v>8.567823</v>
      </c>
      <c r="F11" s="15"/>
      <c r="G11" s="15"/>
    </row>
    <row r="12" ht="18" customHeight="1" spans="1:7">
      <c r="A12" s="157" t="s">
        <v>83</v>
      </c>
      <c r="B12" s="157" t="s">
        <v>84</v>
      </c>
      <c r="C12" s="15">
        <v>8.567823</v>
      </c>
      <c r="D12" s="15">
        <v>8.567823</v>
      </c>
      <c r="E12" s="15">
        <v>8.567823</v>
      </c>
      <c r="F12" s="15"/>
      <c r="G12" s="15"/>
    </row>
    <row r="13" ht="18" customHeight="1" spans="1:7">
      <c r="A13" s="203" t="s">
        <v>85</v>
      </c>
      <c r="B13" s="203" t="s">
        <v>86</v>
      </c>
      <c r="C13" s="15">
        <v>4.391794</v>
      </c>
      <c r="D13" s="15">
        <v>4.391794</v>
      </c>
      <c r="E13" s="15">
        <v>4.391794</v>
      </c>
      <c r="F13" s="15"/>
      <c r="G13" s="15"/>
    </row>
    <row r="14" ht="18" customHeight="1" spans="1:7">
      <c r="A14" s="203" t="s">
        <v>87</v>
      </c>
      <c r="B14" s="203" t="s">
        <v>88</v>
      </c>
      <c r="C14" s="15">
        <v>3.22926</v>
      </c>
      <c r="D14" s="15">
        <v>3.22926</v>
      </c>
      <c r="E14" s="15">
        <v>3.22926</v>
      </c>
      <c r="F14" s="15"/>
      <c r="G14" s="15"/>
    </row>
    <row r="15" ht="18" customHeight="1" spans="1:7">
      <c r="A15" s="203" t="s">
        <v>89</v>
      </c>
      <c r="B15" s="203" t="s">
        <v>90</v>
      </c>
      <c r="C15" s="15">
        <v>0.946769</v>
      </c>
      <c r="D15" s="15">
        <v>0.946769</v>
      </c>
      <c r="E15" s="15">
        <v>0.946769</v>
      </c>
      <c r="F15" s="15"/>
      <c r="G15" s="15"/>
    </row>
    <row r="16" ht="18" customHeight="1" spans="1:7">
      <c r="A16" s="13" t="s">
        <v>91</v>
      </c>
      <c r="B16" s="13" t="s">
        <v>92</v>
      </c>
      <c r="C16" s="15">
        <v>6253.875414</v>
      </c>
      <c r="D16" s="15">
        <v>113.875414</v>
      </c>
      <c r="E16" s="15">
        <v>93.5156</v>
      </c>
      <c r="F16" s="15">
        <v>20.359814</v>
      </c>
      <c r="G16" s="15">
        <v>6140</v>
      </c>
    </row>
    <row r="17" ht="18" customHeight="1" spans="1:7">
      <c r="A17" s="157" t="s">
        <v>93</v>
      </c>
      <c r="B17" s="157" t="s">
        <v>94</v>
      </c>
      <c r="C17" s="15">
        <v>173.875414</v>
      </c>
      <c r="D17" s="15">
        <v>113.875414</v>
      </c>
      <c r="E17" s="15">
        <v>93.5156</v>
      </c>
      <c r="F17" s="15">
        <v>20.359814</v>
      </c>
      <c r="G17" s="15">
        <v>60</v>
      </c>
    </row>
    <row r="18" ht="18" customHeight="1" spans="1:7">
      <c r="A18" s="203" t="s">
        <v>95</v>
      </c>
      <c r="B18" s="203" t="s">
        <v>96</v>
      </c>
      <c r="C18" s="15">
        <v>113.875414</v>
      </c>
      <c r="D18" s="15">
        <v>113.875414</v>
      </c>
      <c r="E18" s="15">
        <v>93.5156</v>
      </c>
      <c r="F18" s="15">
        <v>20.359814</v>
      </c>
      <c r="G18" s="15"/>
    </row>
    <row r="19" ht="18" customHeight="1" spans="1:7">
      <c r="A19" s="203" t="s">
        <v>97</v>
      </c>
      <c r="B19" s="203" t="s">
        <v>98</v>
      </c>
      <c r="C19" s="15">
        <v>60</v>
      </c>
      <c r="D19" s="15"/>
      <c r="E19" s="15"/>
      <c r="F19" s="15"/>
      <c r="G19" s="15">
        <v>60</v>
      </c>
    </row>
    <row r="20" ht="18" customHeight="1" spans="1:7">
      <c r="A20" s="157" t="s">
        <v>99</v>
      </c>
      <c r="B20" s="157" t="s">
        <v>100</v>
      </c>
      <c r="C20" s="15">
        <v>4980</v>
      </c>
      <c r="D20" s="15"/>
      <c r="E20" s="15"/>
      <c r="F20" s="15"/>
      <c r="G20" s="15">
        <v>4980</v>
      </c>
    </row>
    <row r="21" ht="18" customHeight="1" spans="1:7">
      <c r="A21" s="203" t="s">
        <v>101</v>
      </c>
      <c r="B21" s="203" t="s">
        <v>102</v>
      </c>
      <c r="C21" s="15">
        <v>4980</v>
      </c>
      <c r="D21" s="15"/>
      <c r="E21" s="15"/>
      <c r="F21" s="15"/>
      <c r="G21" s="15">
        <v>4980</v>
      </c>
    </row>
    <row r="22" ht="18" customHeight="1" spans="1:7">
      <c r="A22" s="157" t="s">
        <v>103</v>
      </c>
      <c r="B22" s="157" t="s">
        <v>104</v>
      </c>
      <c r="C22" s="15">
        <v>1100</v>
      </c>
      <c r="D22" s="15"/>
      <c r="E22" s="15"/>
      <c r="F22" s="15"/>
      <c r="G22" s="15">
        <v>1100</v>
      </c>
    </row>
    <row r="23" ht="18" customHeight="1" spans="1:7">
      <c r="A23" s="203" t="s">
        <v>105</v>
      </c>
      <c r="B23" s="203" t="s">
        <v>104</v>
      </c>
      <c r="C23" s="15">
        <v>1100</v>
      </c>
      <c r="D23" s="15"/>
      <c r="E23" s="15"/>
      <c r="F23" s="15"/>
      <c r="G23" s="15">
        <v>1100</v>
      </c>
    </row>
    <row r="24" ht="18" customHeight="1" spans="1:7">
      <c r="A24" s="13" t="s">
        <v>106</v>
      </c>
      <c r="B24" s="13" t="s">
        <v>107</v>
      </c>
      <c r="C24" s="15">
        <v>10.314672</v>
      </c>
      <c r="D24" s="15">
        <v>10.314672</v>
      </c>
      <c r="E24" s="15">
        <v>10.314672</v>
      </c>
      <c r="F24" s="15"/>
      <c r="G24" s="15"/>
    </row>
    <row r="25" ht="18" customHeight="1" spans="1:7">
      <c r="A25" s="157" t="s">
        <v>108</v>
      </c>
      <c r="B25" s="157" t="s">
        <v>109</v>
      </c>
      <c r="C25" s="15">
        <v>10.314672</v>
      </c>
      <c r="D25" s="15">
        <v>10.314672</v>
      </c>
      <c r="E25" s="15">
        <v>10.314672</v>
      </c>
      <c r="F25" s="15"/>
      <c r="G25" s="15"/>
    </row>
    <row r="26" ht="18" customHeight="1" spans="1:7">
      <c r="A26" s="203" t="s">
        <v>110</v>
      </c>
      <c r="B26" s="203" t="s">
        <v>111</v>
      </c>
      <c r="C26" s="15">
        <v>10.314672</v>
      </c>
      <c r="D26" s="15">
        <v>10.314672</v>
      </c>
      <c r="E26" s="15">
        <v>10.314672</v>
      </c>
      <c r="F26" s="15"/>
      <c r="G26" s="15"/>
    </row>
    <row r="27" ht="18" customHeight="1" spans="1:7">
      <c r="A27" s="204" t="s">
        <v>112</v>
      </c>
      <c r="B27" s="205" t="s">
        <v>112</v>
      </c>
      <c r="C27" s="15">
        <v>6291.244566</v>
      </c>
      <c r="D27" s="15">
        <v>151.244566</v>
      </c>
      <c r="E27" s="15">
        <v>130.884752</v>
      </c>
      <c r="F27" s="15">
        <v>20.359814</v>
      </c>
      <c r="G27" s="15">
        <v>6140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Z30"/>
  <sheetViews>
    <sheetView showGridLines="0" showZeros="0" topLeftCell="F1" workbookViewId="0">
      <selection activeCell="H12" sqref="H12"/>
    </sheetView>
  </sheetViews>
  <sheetFormatPr defaultColWidth="9.14545454545454" defaultRowHeight="14.25" customHeight="1"/>
  <cols>
    <col min="1" max="1" width="5.84545454545455" customWidth="1"/>
    <col min="2" max="2" width="7.14545454545455" customWidth="1"/>
    <col min="3" max="3" width="44" customWidth="1"/>
    <col min="4" max="4" width="29.5727272727273" customWidth="1"/>
    <col min="5" max="13" width="19.4272727272727" customWidth="1"/>
    <col min="14" max="14" width="7.57272727272727" customWidth="1"/>
    <col min="15" max="15" width="6.28181818181818" customWidth="1"/>
    <col min="16" max="16" width="44" customWidth="1"/>
    <col min="17" max="17" width="21.7090909090909" customWidth="1"/>
    <col min="18" max="26" width="18.8545454545455" customWidth="1"/>
  </cols>
  <sheetData>
    <row r="1" ht="12" customHeight="1" spans="1:26">
      <c r="A1" s="173"/>
      <c r="D1" s="174"/>
      <c r="K1" s="174"/>
      <c r="L1" s="174"/>
      <c r="M1" s="174"/>
      <c r="Q1" s="174"/>
      <c r="W1" s="54"/>
      <c r="X1" s="54"/>
      <c r="Y1" s="54"/>
      <c r="Z1" s="53" t="s">
        <v>163</v>
      </c>
    </row>
    <row r="2" ht="39" customHeight="1" spans="1:26">
      <c r="A2" s="175" t="s">
        <v>164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94"/>
    </row>
    <row r="3" ht="19.5" customHeight="1" spans="1:26">
      <c r="A3" s="21" t="str">
        <f>"单位名称："&amp;"曲靖经济技术开发区建设局"</f>
        <v>单位名称：曲靖经济技术开发区建设局</v>
      </c>
      <c r="D3" s="174"/>
      <c r="K3" s="174"/>
      <c r="L3" s="174"/>
      <c r="M3" s="174"/>
      <c r="Q3" s="174"/>
      <c r="W3" s="101"/>
      <c r="X3" s="101"/>
      <c r="Y3" s="101"/>
      <c r="Z3" s="101" t="s">
        <v>2</v>
      </c>
    </row>
    <row r="4" ht="19.5" customHeight="1" spans="1:26">
      <c r="A4" s="177" t="s">
        <v>4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 t="s">
        <v>4</v>
      </c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</row>
    <row r="5" ht="21.75" customHeight="1" spans="1:26">
      <c r="A5" s="178" t="s">
        <v>165</v>
      </c>
      <c r="B5" s="179"/>
      <c r="C5" s="178"/>
      <c r="D5" s="177" t="s">
        <v>45</v>
      </c>
      <c r="E5" s="177" t="s">
        <v>48</v>
      </c>
      <c r="F5" s="177"/>
      <c r="G5" s="177"/>
      <c r="H5" s="177" t="s">
        <v>49</v>
      </c>
      <c r="I5" s="177"/>
      <c r="J5" s="177"/>
      <c r="K5" s="177" t="s">
        <v>50</v>
      </c>
      <c r="L5" s="177"/>
      <c r="M5" s="177"/>
      <c r="N5" s="178" t="s">
        <v>166</v>
      </c>
      <c r="O5" s="179"/>
      <c r="P5" s="178"/>
      <c r="Q5" s="177" t="s">
        <v>45</v>
      </c>
      <c r="R5" s="191" t="s">
        <v>48</v>
      </c>
      <c r="S5" s="192"/>
      <c r="T5" s="193"/>
      <c r="U5" s="191" t="s">
        <v>49</v>
      </c>
      <c r="V5" s="192"/>
      <c r="W5" s="177"/>
      <c r="X5" s="177" t="s">
        <v>50</v>
      </c>
      <c r="Y5" s="177"/>
      <c r="Z5" s="193"/>
    </row>
    <row r="6" ht="17.25" customHeight="1" spans="1:26">
      <c r="A6" s="180" t="s">
        <v>167</v>
      </c>
      <c r="B6" s="180" t="s">
        <v>168</v>
      </c>
      <c r="C6" s="180" t="s">
        <v>63</v>
      </c>
      <c r="D6" s="177"/>
      <c r="E6" s="177" t="s">
        <v>47</v>
      </c>
      <c r="F6" s="177" t="s">
        <v>64</v>
      </c>
      <c r="G6" s="177" t="s">
        <v>65</v>
      </c>
      <c r="H6" s="177" t="s">
        <v>47</v>
      </c>
      <c r="I6" s="177" t="s">
        <v>64</v>
      </c>
      <c r="J6" s="177" t="s">
        <v>65</v>
      </c>
      <c r="K6" s="177" t="s">
        <v>47</v>
      </c>
      <c r="L6" s="177" t="s">
        <v>64</v>
      </c>
      <c r="M6" s="177" t="s">
        <v>65</v>
      </c>
      <c r="N6" s="180" t="s">
        <v>167</v>
      </c>
      <c r="O6" s="180" t="s">
        <v>168</v>
      </c>
      <c r="P6" s="180" t="s">
        <v>63</v>
      </c>
      <c r="Q6" s="177"/>
      <c r="R6" s="177" t="s">
        <v>47</v>
      </c>
      <c r="S6" s="177" t="s">
        <v>64</v>
      </c>
      <c r="T6" s="177" t="s">
        <v>65</v>
      </c>
      <c r="U6" s="177" t="s">
        <v>47</v>
      </c>
      <c r="V6" s="177" t="s">
        <v>64</v>
      </c>
      <c r="W6" s="177" t="s">
        <v>65</v>
      </c>
      <c r="X6" s="177" t="s">
        <v>47</v>
      </c>
      <c r="Y6" s="177" t="s">
        <v>64</v>
      </c>
      <c r="Z6" s="195" t="s">
        <v>65</v>
      </c>
    </row>
    <row r="7" customHeight="1" spans="1:26">
      <c r="A7" s="181" t="s">
        <v>157</v>
      </c>
      <c r="B7" s="181" t="s">
        <v>158</v>
      </c>
      <c r="C7" s="181" t="s">
        <v>159</v>
      </c>
      <c r="D7" s="181" t="s">
        <v>160</v>
      </c>
      <c r="E7" s="182" t="s">
        <v>161</v>
      </c>
      <c r="F7" s="182" t="s">
        <v>162</v>
      </c>
      <c r="G7" s="182" t="s">
        <v>169</v>
      </c>
      <c r="H7" s="182" t="s">
        <v>170</v>
      </c>
      <c r="I7" s="182" t="s">
        <v>171</v>
      </c>
      <c r="J7" s="182" t="s">
        <v>172</v>
      </c>
      <c r="K7" s="182" t="s">
        <v>173</v>
      </c>
      <c r="L7" s="182" t="s">
        <v>174</v>
      </c>
      <c r="M7" s="182" t="s">
        <v>175</v>
      </c>
      <c r="N7" s="182" t="s">
        <v>176</v>
      </c>
      <c r="O7" s="182" t="s">
        <v>177</v>
      </c>
      <c r="P7" s="182" t="s">
        <v>178</v>
      </c>
      <c r="Q7" s="182" t="s">
        <v>179</v>
      </c>
      <c r="R7" s="182" t="s">
        <v>180</v>
      </c>
      <c r="S7" s="182" t="s">
        <v>181</v>
      </c>
      <c r="T7" s="182" t="s">
        <v>182</v>
      </c>
      <c r="U7" s="182" t="s">
        <v>183</v>
      </c>
      <c r="V7" s="182" t="s">
        <v>184</v>
      </c>
      <c r="W7" s="182" t="s">
        <v>185</v>
      </c>
      <c r="X7" s="182" t="s">
        <v>186</v>
      </c>
      <c r="Y7" s="196">
        <v>25</v>
      </c>
      <c r="Z7" s="197">
        <v>26</v>
      </c>
    </row>
    <row r="8" ht="17.25" customHeight="1" spans="1:26">
      <c r="A8" s="183" t="s">
        <v>187</v>
      </c>
      <c r="B8" s="183"/>
      <c r="C8" s="183" t="s">
        <v>188</v>
      </c>
      <c r="D8" s="15">
        <v>126.558032</v>
      </c>
      <c r="E8" s="15">
        <v>126.558032</v>
      </c>
      <c r="F8" s="15">
        <v>126.558032</v>
      </c>
      <c r="G8" s="15"/>
      <c r="H8" s="15"/>
      <c r="I8" s="15"/>
      <c r="J8" s="15"/>
      <c r="K8" s="15"/>
      <c r="L8" s="15"/>
      <c r="M8" s="15"/>
      <c r="N8" s="13" t="s">
        <v>189</v>
      </c>
      <c r="O8" s="13"/>
      <c r="P8" s="188" t="s">
        <v>190</v>
      </c>
      <c r="Q8" s="15">
        <v>126.558032</v>
      </c>
      <c r="R8" s="15">
        <v>126.558032</v>
      </c>
      <c r="S8" s="15">
        <v>126.558032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4"/>
      <c r="B9" s="184" t="s">
        <v>191</v>
      </c>
      <c r="C9" s="184" t="s">
        <v>192</v>
      </c>
      <c r="D9" s="15">
        <v>93.5156</v>
      </c>
      <c r="E9" s="15">
        <v>93.5156</v>
      </c>
      <c r="F9" s="15">
        <v>93.5156</v>
      </c>
      <c r="G9" s="15"/>
      <c r="H9" s="15"/>
      <c r="I9" s="15"/>
      <c r="J9" s="15"/>
      <c r="K9" s="15"/>
      <c r="L9" s="15"/>
      <c r="M9" s="15"/>
      <c r="N9" s="157"/>
      <c r="O9" s="157" t="s">
        <v>191</v>
      </c>
      <c r="P9" s="189" t="s">
        <v>193</v>
      </c>
      <c r="Q9" s="15">
        <v>31.5168</v>
      </c>
      <c r="R9" s="15">
        <v>31.5168</v>
      </c>
      <c r="S9" s="15">
        <v>31.5168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4"/>
      <c r="B10" s="184" t="s">
        <v>194</v>
      </c>
      <c r="C10" s="184" t="s">
        <v>195</v>
      </c>
      <c r="D10" s="15">
        <v>22.72776</v>
      </c>
      <c r="E10" s="15">
        <v>22.72776</v>
      </c>
      <c r="F10" s="15">
        <v>22.72776</v>
      </c>
      <c r="G10" s="15"/>
      <c r="H10" s="15"/>
      <c r="I10" s="15"/>
      <c r="J10" s="15"/>
      <c r="K10" s="15"/>
      <c r="L10" s="15"/>
      <c r="M10" s="15"/>
      <c r="N10" s="157"/>
      <c r="O10" s="157" t="s">
        <v>194</v>
      </c>
      <c r="P10" s="189" t="s">
        <v>196</v>
      </c>
      <c r="Q10" s="15">
        <v>59.3724</v>
      </c>
      <c r="R10" s="15">
        <v>59.3724</v>
      </c>
      <c r="S10" s="15">
        <v>59.3724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84"/>
      <c r="B11" s="184" t="s">
        <v>197</v>
      </c>
      <c r="C11" s="184" t="s">
        <v>111</v>
      </c>
      <c r="D11" s="15">
        <v>10.314672</v>
      </c>
      <c r="E11" s="15">
        <v>10.314672</v>
      </c>
      <c r="F11" s="15">
        <v>10.314672</v>
      </c>
      <c r="G11" s="15"/>
      <c r="H11" s="15"/>
      <c r="I11" s="15"/>
      <c r="J11" s="15"/>
      <c r="K11" s="15"/>
      <c r="L11" s="15"/>
      <c r="M11" s="15"/>
      <c r="N11" s="157"/>
      <c r="O11" s="157" t="s">
        <v>197</v>
      </c>
      <c r="P11" s="189" t="s">
        <v>198</v>
      </c>
      <c r="Q11" s="15">
        <v>2.6264</v>
      </c>
      <c r="R11" s="15">
        <v>2.6264</v>
      </c>
      <c r="S11" s="15">
        <v>2.6264</v>
      </c>
      <c r="T11" s="15"/>
      <c r="U11" s="15"/>
      <c r="V11" s="15"/>
      <c r="W11" s="15"/>
      <c r="X11" s="15"/>
      <c r="Y11" s="15"/>
      <c r="Z11" s="15"/>
    </row>
    <row r="12" ht="17.25" customHeight="1" spans="1:26">
      <c r="A12" s="184"/>
      <c r="B12" s="184" t="s">
        <v>199</v>
      </c>
      <c r="C12" s="184" t="s">
        <v>200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7"/>
      <c r="O12" s="157" t="s">
        <v>201</v>
      </c>
      <c r="P12" s="189" t="s">
        <v>202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7.25" customHeight="1" spans="1:26">
      <c r="A13" s="183" t="s">
        <v>203</v>
      </c>
      <c r="B13" s="183"/>
      <c r="C13" s="183" t="s">
        <v>204</v>
      </c>
      <c r="D13" s="15">
        <v>160.359814</v>
      </c>
      <c r="E13" s="15">
        <v>160.359814</v>
      </c>
      <c r="F13" s="15">
        <v>20.359814</v>
      </c>
      <c r="G13" s="15">
        <v>140</v>
      </c>
      <c r="H13" s="15"/>
      <c r="I13" s="15"/>
      <c r="J13" s="15"/>
      <c r="K13" s="15"/>
      <c r="L13" s="15"/>
      <c r="M13" s="15"/>
      <c r="N13" s="157"/>
      <c r="O13" s="157" t="s">
        <v>205</v>
      </c>
      <c r="P13" s="189" t="s">
        <v>206</v>
      </c>
      <c r="Q13" s="15">
        <v>14.159937</v>
      </c>
      <c r="R13" s="15">
        <v>14.159937</v>
      </c>
      <c r="S13" s="15">
        <v>14.159937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84"/>
      <c r="B14" s="184" t="s">
        <v>191</v>
      </c>
      <c r="C14" s="184" t="s">
        <v>207</v>
      </c>
      <c r="D14" s="15">
        <v>79.359814</v>
      </c>
      <c r="E14" s="15">
        <v>79.359814</v>
      </c>
      <c r="F14" s="15">
        <v>19.359814</v>
      </c>
      <c r="G14" s="15">
        <v>60</v>
      </c>
      <c r="H14" s="15"/>
      <c r="I14" s="15"/>
      <c r="J14" s="15"/>
      <c r="K14" s="15"/>
      <c r="L14" s="15"/>
      <c r="M14" s="15"/>
      <c r="N14" s="157"/>
      <c r="O14" s="157" t="s">
        <v>172</v>
      </c>
      <c r="P14" s="189" t="s">
        <v>208</v>
      </c>
      <c r="Q14" s="15">
        <v>4.391794</v>
      </c>
      <c r="R14" s="15">
        <v>4.391794</v>
      </c>
      <c r="S14" s="15">
        <v>4.391794</v>
      </c>
      <c r="T14" s="15"/>
      <c r="U14" s="15"/>
      <c r="V14" s="15"/>
      <c r="W14" s="15"/>
      <c r="X14" s="15"/>
      <c r="Y14" s="15"/>
      <c r="Z14" s="15"/>
    </row>
    <row r="15" ht="17.25" customHeight="1" spans="1:26">
      <c r="A15" s="184"/>
      <c r="B15" s="184" t="s">
        <v>209</v>
      </c>
      <c r="C15" s="184" t="s">
        <v>210</v>
      </c>
      <c r="D15" s="15">
        <v>80</v>
      </c>
      <c r="E15" s="15">
        <v>80</v>
      </c>
      <c r="F15" s="15"/>
      <c r="G15" s="15">
        <v>80</v>
      </c>
      <c r="H15" s="15"/>
      <c r="I15" s="15"/>
      <c r="J15" s="15"/>
      <c r="K15" s="15"/>
      <c r="L15" s="15"/>
      <c r="M15" s="15"/>
      <c r="N15" s="157"/>
      <c r="O15" s="157" t="s">
        <v>173</v>
      </c>
      <c r="P15" s="189" t="s">
        <v>211</v>
      </c>
      <c r="Q15" s="15">
        <v>3.22926</v>
      </c>
      <c r="R15" s="15">
        <v>3.22926</v>
      </c>
      <c r="S15" s="15">
        <v>3.22926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84"/>
      <c r="B16" s="184" t="s">
        <v>212</v>
      </c>
      <c r="C16" s="184" t="s">
        <v>213</v>
      </c>
      <c r="D16" s="15">
        <v>1</v>
      </c>
      <c r="E16" s="15">
        <v>1</v>
      </c>
      <c r="F16" s="15">
        <v>1</v>
      </c>
      <c r="G16" s="15"/>
      <c r="H16" s="15"/>
      <c r="I16" s="15"/>
      <c r="J16" s="15"/>
      <c r="K16" s="15"/>
      <c r="L16" s="15"/>
      <c r="M16" s="15"/>
      <c r="N16" s="157"/>
      <c r="O16" s="157" t="s">
        <v>174</v>
      </c>
      <c r="P16" s="189" t="s">
        <v>214</v>
      </c>
      <c r="Q16" s="15">
        <v>0.946769</v>
      </c>
      <c r="R16" s="15">
        <v>0.946769</v>
      </c>
      <c r="S16" s="15">
        <v>0.946769</v>
      </c>
      <c r="T16" s="15"/>
      <c r="U16" s="15"/>
      <c r="V16" s="15"/>
      <c r="W16" s="15"/>
      <c r="X16" s="15"/>
      <c r="Y16" s="15"/>
      <c r="Z16" s="15"/>
    </row>
    <row r="17" ht="17.25" customHeight="1" spans="1:26">
      <c r="A17" s="183" t="s">
        <v>215</v>
      </c>
      <c r="B17" s="183"/>
      <c r="C17" s="183" t="s">
        <v>216</v>
      </c>
      <c r="D17" s="15">
        <v>6000</v>
      </c>
      <c r="E17" s="15">
        <v>6000</v>
      </c>
      <c r="F17" s="15"/>
      <c r="G17" s="15">
        <v>6000</v>
      </c>
      <c r="H17" s="15"/>
      <c r="I17" s="15"/>
      <c r="J17" s="15"/>
      <c r="K17" s="15"/>
      <c r="L17" s="15"/>
      <c r="M17" s="15"/>
      <c r="N17" s="157"/>
      <c r="O17" s="157" t="s">
        <v>175</v>
      </c>
      <c r="P17" s="189" t="s">
        <v>111</v>
      </c>
      <c r="Q17" s="15">
        <v>10.314672</v>
      </c>
      <c r="R17" s="15">
        <v>10.314672</v>
      </c>
      <c r="S17" s="15">
        <v>10.314672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84"/>
      <c r="B18" s="184" t="s">
        <v>194</v>
      </c>
      <c r="C18" s="184" t="s">
        <v>217</v>
      </c>
      <c r="D18" s="15">
        <v>6000</v>
      </c>
      <c r="E18" s="15">
        <v>6000</v>
      </c>
      <c r="F18" s="15"/>
      <c r="G18" s="15">
        <v>6000</v>
      </c>
      <c r="H18" s="15"/>
      <c r="I18" s="15"/>
      <c r="J18" s="15"/>
      <c r="K18" s="15"/>
      <c r="L18" s="15"/>
      <c r="M18" s="15"/>
      <c r="N18" s="157"/>
      <c r="O18" s="157" t="s">
        <v>199</v>
      </c>
      <c r="P18" s="189" t="s">
        <v>200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7.25" customHeight="1" spans="1:26">
      <c r="A19" s="183" t="s">
        <v>218</v>
      </c>
      <c r="B19" s="183"/>
      <c r="C19" s="183" t="s">
        <v>219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3" t="s">
        <v>220</v>
      </c>
      <c r="O19" s="13"/>
      <c r="P19" s="188" t="s">
        <v>221</v>
      </c>
      <c r="Q19" s="15">
        <v>160.359814</v>
      </c>
      <c r="R19" s="15">
        <v>160.359814</v>
      </c>
      <c r="S19" s="15">
        <v>20.359814</v>
      </c>
      <c r="T19" s="15">
        <v>140</v>
      </c>
      <c r="U19" s="15"/>
      <c r="V19" s="15"/>
      <c r="W19" s="15"/>
      <c r="X19" s="15"/>
      <c r="Y19" s="15"/>
      <c r="Z19" s="15"/>
    </row>
    <row r="20" ht="17.25" customHeight="1" spans="1:26">
      <c r="A20" s="184"/>
      <c r="B20" s="184" t="s">
        <v>191</v>
      </c>
      <c r="C20" s="184" t="s">
        <v>190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7"/>
      <c r="O20" s="157" t="s">
        <v>191</v>
      </c>
      <c r="P20" s="189" t="s">
        <v>222</v>
      </c>
      <c r="Q20" s="15">
        <v>68.05</v>
      </c>
      <c r="R20" s="15">
        <v>68.05</v>
      </c>
      <c r="S20" s="15">
        <v>8.05</v>
      </c>
      <c r="T20" s="15">
        <v>60</v>
      </c>
      <c r="U20" s="15"/>
      <c r="V20" s="15"/>
      <c r="W20" s="15"/>
      <c r="X20" s="15"/>
      <c r="Y20" s="15"/>
      <c r="Z20" s="15"/>
    </row>
    <row r="21" ht="17.25" customHeight="1" spans="1:26">
      <c r="A21" s="183" t="s">
        <v>223</v>
      </c>
      <c r="B21" s="183"/>
      <c r="C21" s="183" t="s">
        <v>224</v>
      </c>
      <c r="D21" s="15">
        <v>4.32672</v>
      </c>
      <c r="E21" s="15">
        <v>4.32672</v>
      </c>
      <c r="F21" s="15">
        <v>4.32672</v>
      </c>
      <c r="G21" s="15"/>
      <c r="H21" s="15"/>
      <c r="I21" s="15"/>
      <c r="J21" s="15"/>
      <c r="K21" s="15"/>
      <c r="L21" s="15"/>
      <c r="M21" s="15"/>
      <c r="N21" s="157"/>
      <c r="O21" s="157" t="s">
        <v>179</v>
      </c>
      <c r="P21" s="189" t="s">
        <v>213</v>
      </c>
      <c r="Q21" s="15">
        <v>1</v>
      </c>
      <c r="R21" s="15">
        <v>1</v>
      </c>
      <c r="S21" s="15">
        <v>1</v>
      </c>
      <c r="T21" s="15"/>
      <c r="U21" s="15"/>
      <c r="V21" s="15"/>
      <c r="W21" s="15"/>
      <c r="X21" s="15"/>
      <c r="Y21" s="15"/>
      <c r="Z21" s="15"/>
    </row>
    <row r="22" ht="17.25" customHeight="1" spans="1:26">
      <c r="A22" s="184"/>
      <c r="B22" s="184" t="s">
        <v>209</v>
      </c>
      <c r="C22" s="184" t="s">
        <v>225</v>
      </c>
      <c r="D22" s="15">
        <v>4.32672</v>
      </c>
      <c r="E22" s="15">
        <v>4.32672</v>
      </c>
      <c r="F22" s="15">
        <v>4.32672</v>
      </c>
      <c r="G22" s="15"/>
      <c r="H22" s="15"/>
      <c r="I22" s="15"/>
      <c r="J22" s="15"/>
      <c r="K22" s="15"/>
      <c r="L22" s="15"/>
      <c r="M22" s="15"/>
      <c r="N22" s="157"/>
      <c r="O22" s="157" t="s">
        <v>226</v>
      </c>
      <c r="P22" s="189" t="s">
        <v>210</v>
      </c>
      <c r="Q22" s="15">
        <v>80</v>
      </c>
      <c r="R22" s="15">
        <v>80</v>
      </c>
      <c r="S22" s="15"/>
      <c r="T22" s="15">
        <v>80</v>
      </c>
      <c r="U22" s="15"/>
      <c r="V22" s="15"/>
      <c r="W22" s="15"/>
      <c r="X22" s="15"/>
      <c r="Y22" s="15"/>
      <c r="Z22" s="15"/>
    </row>
    <row r="23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57"/>
      <c r="O23" s="157" t="s">
        <v>227</v>
      </c>
      <c r="P23" s="189" t="s">
        <v>228</v>
      </c>
      <c r="Q23" s="15">
        <v>1.666584</v>
      </c>
      <c r="R23" s="15">
        <v>1.666584</v>
      </c>
      <c r="S23" s="15">
        <v>1.666584</v>
      </c>
      <c r="T23" s="15"/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57"/>
      <c r="O24" s="157" t="s">
        <v>229</v>
      </c>
      <c r="P24" s="189" t="s">
        <v>230</v>
      </c>
      <c r="Q24" s="15">
        <v>2.08323</v>
      </c>
      <c r="R24" s="15">
        <v>2.08323</v>
      </c>
      <c r="S24" s="15">
        <v>2.08323</v>
      </c>
      <c r="T24" s="15"/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57"/>
      <c r="O25" s="157" t="s">
        <v>231</v>
      </c>
      <c r="P25" s="189" t="s">
        <v>232</v>
      </c>
      <c r="Q25" s="15">
        <v>7.56</v>
      </c>
      <c r="R25" s="15">
        <v>7.56</v>
      </c>
      <c r="S25" s="15">
        <v>7.56</v>
      </c>
      <c r="T25" s="15"/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 t="s">
        <v>233</v>
      </c>
      <c r="O26" s="13"/>
      <c r="P26" s="188" t="s">
        <v>224</v>
      </c>
      <c r="Q26" s="15">
        <v>4.32672</v>
      </c>
      <c r="R26" s="15">
        <v>4.32672</v>
      </c>
      <c r="S26" s="15">
        <v>4.32672</v>
      </c>
      <c r="T26" s="15"/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57"/>
      <c r="O27" s="157" t="s">
        <v>194</v>
      </c>
      <c r="P27" s="189" t="s">
        <v>234</v>
      </c>
      <c r="Q27" s="15">
        <v>4.32672</v>
      </c>
      <c r="R27" s="15">
        <v>4.32672</v>
      </c>
      <c r="S27" s="15">
        <v>4.32672</v>
      </c>
      <c r="T27" s="15"/>
      <c r="U27" s="15"/>
      <c r="V27" s="15"/>
      <c r="W27" s="15"/>
      <c r="X27" s="15"/>
      <c r="Y27" s="15"/>
      <c r="Z27" s="15"/>
    </row>
    <row r="28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 t="s">
        <v>235</v>
      </c>
      <c r="O28" s="13"/>
      <c r="P28" s="188" t="s">
        <v>236</v>
      </c>
      <c r="Q28" s="15">
        <v>6000</v>
      </c>
      <c r="R28" s="15">
        <v>6000</v>
      </c>
      <c r="S28" s="15"/>
      <c r="T28" s="15">
        <v>6000</v>
      </c>
      <c r="U28" s="15"/>
      <c r="V28" s="15"/>
      <c r="W28" s="15"/>
      <c r="X28" s="15"/>
      <c r="Y28" s="15"/>
      <c r="Z28" s="15"/>
    </row>
    <row r="29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57"/>
      <c r="O29" s="157" t="s">
        <v>209</v>
      </c>
      <c r="P29" s="189" t="s">
        <v>217</v>
      </c>
      <c r="Q29" s="15">
        <v>6000</v>
      </c>
      <c r="R29" s="15">
        <v>6000</v>
      </c>
      <c r="S29" s="15"/>
      <c r="T29" s="15">
        <v>6000</v>
      </c>
      <c r="U29" s="15"/>
      <c r="V29" s="15"/>
      <c r="W29" s="15"/>
      <c r="X29" s="15"/>
      <c r="Y29" s="15"/>
      <c r="Z29" s="15"/>
    </row>
    <row r="30" ht="20.25" customHeight="1" spans="1:26">
      <c r="A30" s="185" t="s">
        <v>39</v>
      </c>
      <c r="B30" s="186"/>
      <c r="C30" s="187"/>
      <c r="D30" s="15">
        <v>6291.244566</v>
      </c>
      <c r="E30" s="15">
        <v>6291.244566</v>
      </c>
      <c r="F30" s="15">
        <v>151.244566</v>
      </c>
      <c r="G30" s="15">
        <v>6140</v>
      </c>
      <c r="H30" s="15"/>
      <c r="I30" s="15"/>
      <c r="J30" s="15"/>
      <c r="K30" s="15"/>
      <c r="L30" s="15"/>
      <c r="M30" s="15"/>
      <c r="N30" s="190" t="s">
        <v>39</v>
      </c>
      <c r="O30" s="190"/>
      <c r="P30" s="190"/>
      <c r="Q30" s="15">
        <v>6291.244566</v>
      </c>
      <c r="R30" s="15">
        <v>6291.244566</v>
      </c>
      <c r="S30" s="15">
        <v>151.244566</v>
      </c>
      <c r="T30" s="15">
        <v>6140</v>
      </c>
      <c r="U30" s="15"/>
      <c r="V30" s="15"/>
      <c r="W30" s="15"/>
      <c r="X30" s="15"/>
      <c r="Y30" s="15"/>
      <c r="Z30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0:C30"/>
    <mergeCell ref="N30:P30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9.14545454545454" defaultRowHeight="14.25" customHeight="1" outlineLevelRow="6" outlineLevelCol="5"/>
  <cols>
    <col min="1" max="2" width="27.4272727272727" customWidth="1"/>
    <col min="3" max="3" width="17.2818181818182" customWidth="1"/>
    <col min="4" max="5" width="26.2818181818182" customWidth="1"/>
    <col min="6" max="6" width="18.7090909090909" customWidth="1"/>
  </cols>
  <sheetData>
    <row r="1" customHeight="1" spans="1:6">
      <c r="A1" s="168"/>
      <c r="B1" s="168"/>
      <c r="C1" s="66"/>
      <c r="F1" s="169" t="s">
        <v>237</v>
      </c>
    </row>
    <row r="2" ht="25.5" customHeight="1" spans="1:6">
      <c r="A2" s="170" t="s">
        <v>238</v>
      </c>
      <c r="B2" s="170"/>
      <c r="C2" s="170"/>
      <c r="D2" s="170"/>
      <c r="E2" s="170"/>
      <c r="F2" s="170"/>
    </row>
    <row r="3" ht="15.75" customHeight="1" spans="1:6">
      <c r="A3" s="4" t="str">
        <f>"单位名称："&amp;"曲靖经济技术开发区建设局"</f>
        <v>单位名称：曲靖经济技术开发区建设局</v>
      </c>
      <c r="B3" s="168"/>
      <c r="C3" s="66"/>
      <c r="F3" s="291" t="s">
        <v>2</v>
      </c>
    </row>
    <row r="4" ht="19.5" customHeight="1" spans="1:6">
      <c r="A4" s="9" t="s">
        <v>239</v>
      </c>
      <c r="B4" s="10" t="s">
        <v>240</v>
      </c>
      <c r="C4" s="10" t="s">
        <v>241</v>
      </c>
      <c r="D4" s="10"/>
      <c r="E4" s="10"/>
      <c r="F4" s="10" t="s">
        <v>213</v>
      </c>
    </row>
    <row r="5" ht="19.5" customHeight="1" spans="1:6">
      <c r="A5" s="9"/>
      <c r="B5" s="10"/>
      <c r="C5" s="63" t="s">
        <v>47</v>
      </c>
      <c r="D5" s="63" t="s">
        <v>242</v>
      </c>
      <c r="E5" s="63" t="s">
        <v>243</v>
      </c>
      <c r="F5" s="10"/>
    </row>
    <row r="6" ht="18.75" customHeight="1" spans="1:6">
      <c r="A6" s="171">
        <v>1</v>
      </c>
      <c r="B6" s="171">
        <v>2</v>
      </c>
      <c r="C6" s="172">
        <v>3</v>
      </c>
      <c r="D6" s="171">
        <v>4</v>
      </c>
      <c r="E6" s="171">
        <v>5</v>
      </c>
      <c r="F6" s="171">
        <v>6</v>
      </c>
    </row>
    <row r="7" ht="18.75" customHeight="1" spans="1:6">
      <c r="A7" s="15">
        <v>1</v>
      </c>
      <c r="B7" s="15"/>
      <c r="C7" s="15"/>
      <c r="D7" s="15"/>
      <c r="E7" s="15"/>
      <c r="F7" s="15">
        <v>1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Z27"/>
  <sheetViews>
    <sheetView showZeros="0" topLeftCell="L1" workbookViewId="0">
      <selection activeCell="R14" sqref="R14"/>
    </sheetView>
  </sheetViews>
  <sheetFormatPr defaultColWidth="9.14545454545454" defaultRowHeight="14.25" customHeight="1"/>
  <cols>
    <col min="1" max="1" width="32.8454545454545" customWidth="1"/>
    <col min="2" max="2" width="20.7090909090909" customWidth="1"/>
    <col min="3" max="3" width="31.2818181818182" customWidth="1"/>
    <col min="4" max="4" width="10.1454545454545" customWidth="1"/>
    <col min="5" max="5" width="17.5727272727273" customWidth="1"/>
    <col min="6" max="6" width="10.2818181818182" customWidth="1"/>
    <col min="7" max="7" width="23" customWidth="1"/>
    <col min="8" max="8" width="10.7090909090909" customWidth="1"/>
    <col min="9" max="9" width="11" customWidth="1"/>
    <col min="10" max="10" width="15.4272727272727" customWidth="1"/>
    <col min="11" max="11" width="10.7090909090909" customWidth="1"/>
    <col min="12" max="13" width="11.1454545454545" customWidth="1"/>
    <col min="15" max="15" width="11.1454545454545" customWidth="1"/>
    <col min="16" max="16" width="11.8545454545455" customWidth="1"/>
    <col min="20" max="20" width="12.1454545454545" customWidth="1"/>
    <col min="21" max="23" width="12.2818181818182" customWidth="1"/>
    <col min="24" max="24" width="12.7090909090909" customWidth="1"/>
    <col min="25" max="26" width="11.1454545454545" customWidth="1"/>
  </cols>
  <sheetData>
    <row r="1" ht="16.5" customHeight="1" spans="2:26">
      <c r="B1" s="146"/>
      <c r="D1" s="147"/>
      <c r="E1" s="147"/>
      <c r="F1" s="147"/>
      <c r="G1" s="147"/>
      <c r="H1" s="148"/>
      <c r="I1" s="148"/>
      <c r="K1" s="148"/>
      <c r="L1" s="148"/>
      <c r="M1" s="148"/>
      <c r="P1" s="148"/>
      <c r="T1" s="148"/>
      <c r="X1" s="146"/>
      <c r="Z1" s="53" t="s">
        <v>244</v>
      </c>
    </row>
    <row r="2" ht="26.25" customHeight="1" spans="1:26">
      <c r="A2" s="50" t="s">
        <v>245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tr">
        <f>"单位名称："&amp;"曲靖经济技术开发区建设局"</f>
        <v>单位名称：曲靖经济技术开发区建设局</v>
      </c>
      <c r="B3" s="149"/>
      <c r="C3" s="149"/>
      <c r="D3" s="149"/>
      <c r="E3" s="149"/>
      <c r="F3" s="149"/>
      <c r="G3" s="149"/>
      <c r="H3" s="150"/>
      <c r="I3" s="150"/>
      <c r="J3" s="6"/>
      <c r="K3" s="150"/>
      <c r="L3" s="150"/>
      <c r="M3" s="150"/>
      <c r="N3" s="6"/>
      <c r="O3" s="6"/>
      <c r="P3" s="150"/>
      <c r="Q3" s="6"/>
      <c r="R3" s="6"/>
      <c r="S3" s="6"/>
      <c r="T3" s="150"/>
      <c r="X3" s="146"/>
      <c r="Z3" s="292" t="s">
        <v>2</v>
      </c>
    </row>
    <row r="4" ht="18" customHeight="1" spans="1:26">
      <c r="A4" s="151" t="s">
        <v>246</v>
      </c>
      <c r="B4" s="151" t="s">
        <v>247</v>
      </c>
      <c r="C4" s="151" t="s">
        <v>248</v>
      </c>
      <c r="D4" s="151" t="s">
        <v>249</v>
      </c>
      <c r="E4" s="151" t="s">
        <v>250</v>
      </c>
      <c r="F4" s="151" t="s">
        <v>251</v>
      </c>
      <c r="G4" s="151" t="s">
        <v>252</v>
      </c>
      <c r="H4" s="118" t="s">
        <v>253</v>
      </c>
      <c r="I4" s="118" t="s">
        <v>253</v>
      </c>
      <c r="J4" s="10"/>
      <c r="K4" s="118"/>
      <c r="L4" s="118"/>
      <c r="M4" s="118"/>
      <c r="N4" s="10"/>
      <c r="O4" s="10"/>
      <c r="P4" s="118"/>
      <c r="Q4" s="10"/>
      <c r="R4" s="10"/>
      <c r="S4" s="10"/>
      <c r="T4" s="164" t="s">
        <v>51</v>
      </c>
      <c r="U4" s="118" t="s">
        <v>52</v>
      </c>
      <c r="V4" s="118"/>
      <c r="W4" s="118"/>
      <c r="X4" s="118"/>
      <c r="Y4" s="118"/>
      <c r="Z4" s="118"/>
    </row>
    <row r="5" ht="18" customHeight="1" spans="1:26">
      <c r="A5" s="152"/>
      <c r="B5" s="153"/>
      <c r="C5" s="152"/>
      <c r="D5" s="152"/>
      <c r="E5" s="152"/>
      <c r="F5" s="152"/>
      <c r="G5" s="152"/>
      <c r="H5" s="118" t="s">
        <v>254</v>
      </c>
      <c r="I5" s="118" t="s">
        <v>255</v>
      </c>
      <c r="J5" s="10"/>
      <c r="K5" s="118"/>
      <c r="L5" s="118"/>
      <c r="M5" s="118"/>
      <c r="N5" s="10"/>
      <c r="O5" s="9" t="s">
        <v>49</v>
      </c>
      <c r="P5" s="8" t="s">
        <v>50</v>
      </c>
      <c r="Q5" s="10" t="s">
        <v>256</v>
      </c>
      <c r="R5" s="10"/>
      <c r="S5" s="10"/>
      <c r="T5" s="151" t="s">
        <v>51</v>
      </c>
      <c r="U5" s="118" t="s">
        <v>52</v>
      </c>
      <c r="V5" s="164" t="s">
        <v>53</v>
      </c>
      <c r="W5" s="118" t="s">
        <v>52</v>
      </c>
      <c r="X5" s="164" t="s">
        <v>55</v>
      </c>
      <c r="Y5" s="164" t="s">
        <v>56</v>
      </c>
      <c r="Z5" s="162" t="s">
        <v>57</v>
      </c>
    </row>
    <row r="6" ht="18" customHeight="1" spans="1:26">
      <c r="A6" s="152"/>
      <c r="B6" s="153"/>
      <c r="C6" s="152"/>
      <c r="D6" s="152"/>
      <c r="E6" s="152"/>
      <c r="F6" s="152"/>
      <c r="G6" s="152"/>
      <c r="H6" s="118"/>
      <c r="I6" s="118" t="s">
        <v>48</v>
      </c>
      <c r="J6" s="10"/>
      <c r="K6" s="118"/>
      <c r="L6" s="118"/>
      <c r="M6" s="118"/>
      <c r="N6" s="10"/>
      <c r="O6" s="9" t="s">
        <v>49</v>
      </c>
      <c r="P6" s="8" t="s">
        <v>50</v>
      </c>
      <c r="Q6" s="165" t="s">
        <v>48</v>
      </c>
      <c r="R6" s="165" t="s">
        <v>257</v>
      </c>
      <c r="S6" s="10" t="s">
        <v>50</v>
      </c>
      <c r="T6" s="151"/>
      <c r="U6" s="151" t="s">
        <v>47</v>
      </c>
      <c r="V6" s="151" t="s">
        <v>53</v>
      </c>
      <c r="W6" s="151" t="s">
        <v>258</v>
      </c>
      <c r="X6" s="151" t="s">
        <v>55</v>
      </c>
      <c r="Y6" s="151" t="s">
        <v>56</v>
      </c>
      <c r="Z6" s="151" t="s">
        <v>57</v>
      </c>
    </row>
    <row r="7" customHeight="1" spans="1:26">
      <c r="A7" s="154"/>
      <c r="B7" s="154"/>
      <c r="C7" s="154"/>
      <c r="D7" s="154"/>
      <c r="E7" s="154"/>
      <c r="F7" s="154"/>
      <c r="G7" s="154"/>
      <c r="H7" s="154"/>
      <c r="I7" s="161" t="s">
        <v>259</v>
      </c>
      <c r="J7" s="162" t="s">
        <v>260</v>
      </c>
      <c r="K7" s="151" t="s">
        <v>261</v>
      </c>
      <c r="L7" s="151" t="s">
        <v>262</v>
      </c>
      <c r="M7" s="151" t="s">
        <v>263</v>
      </c>
      <c r="N7" s="151" t="s">
        <v>264</v>
      </c>
      <c r="O7" s="151" t="s">
        <v>49</v>
      </c>
      <c r="P7" s="151" t="s">
        <v>50</v>
      </c>
      <c r="Q7" s="151" t="s">
        <v>48</v>
      </c>
      <c r="R7" s="151" t="s">
        <v>49</v>
      </c>
      <c r="S7" s="151" t="s">
        <v>50</v>
      </c>
      <c r="T7" s="154"/>
      <c r="U7" s="151" t="s">
        <v>47</v>
      </c>
      <c r="V7" s="151" t="s">
        <v>53</v>
      </c>
      <c r="W7" s="151" t="s">
        <v>258</v>
      </c>
      <c r="X7" s="151" t="s">
        <v>55</v>
      </c>
      <c r="Y7" s="151" t="s">
        <v>56</v>
      </c>
      <c r="Z7" s="151" t="s">
        <v>57</v>
      </c>
    </row>
    <row r="8" ht="37.5" customHeight="1" spans="1:26">
      <c r="A8" s="155"/>
      <c r="B8" s="155"/>
      <c r="C8" s="155"/>
      <c r="D8" s="155"/>
      <c r="E8" s="155"/>
      <c r="F8" s="155"/>
      <c r="G8" s="155"/>
      <c r="H8" s="155"/>
      <c r="I8" s="52" t="s">
        <v>47</v>
      </c>
      <c r="J8" s="52" t="s">
        <v>265</v>
      </c>
      <c r="K8" s="163" t="s">
        <v>260</v>
      </c>
      <c r="L8" s="163" t="s">
        <v>262</v>
      </c>
      <c r="M8" s="163" t="s">
        <v>263</v>
      </c>
      <c r="N8" s="163" t="s">
        <v>264</v>
      </c>
      <c r="O8" s="163" t="s">
        <v>264</v>
      </c>
      <c r="P8" s="163" t="s">
        <v>264</v>
      </c>
      <c r="Q8" s="163" t="s">
        <v>262</v>
      </c>
      <c r="R8" s="163" t="s">
        <v>263</v>
      </c>
      <c r="S8" s="163" t="s">
        <v>264</v>
      </c>
      <c r="T8" s="163" t="s">
        <v>51</v>
      </c>
      <c r="U8" s="163" t="s">
        <v>47</v>
      </c>
      <c r="V8" s="163" t="s">
        <v>53</v>
      </c>
      <c r="W8" s="163" t="s">
        <v>258</v>
      </c>
      <c r="X8" s="163" t="s">
        <v>55</v>
      </c>
      <c r="Y8" s="163" t="s">
        <v>56</v>
      </c>
      <c r="Z8" s="163" t="s">
        <v>57</v>
      </c>
    </row>
    <row r="9" customHeight="1" spans="1:26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  <c r="X9" s="12">
        <v>24</v>
      </c>
      <c r="Y9" s="166">
        <v>25</v>
      </c>
      <c r="Z9" s="167">
        <v>26</v>
      </c>
    </row>
    <row r="10" ht="21" customHeight="1" outlineLevel="1" spans="1:26">
      <c r="A10" s="13" t="s">
        <v>59</v>
      </c>
      <c r="B10" s="156"/>
      <c r="C10" s="156"/>
      <c r="D10" s="156"/>
      <c r="E10" s="156"/>
      <c r="F10" s="156"/>
      <c r="G10" s="156"/>
      <c r="H10" s="15">
        <v>151.244566</v>
      </c>
      <c r="I10" s="15">
        <v>151.244566</v>
      </c>
      <c r="J10" s="15"/>
      <c r="K10" s="15"/>
      <c r="L10" s="15"/>
      <c r="M10" s="15"/>
      <c r="N10" s="15">
        <v>151.244566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57" t="s">
        <v>59</v>
      </c>
      <c r="B11" s="13" t="s">
        <v>266</v>
      </c>
      <c r="C11" s="13" t="s">
        <v>267</v>
      </c>
      <c r="D11" s="13" t="s">
        <v>95</v>
      </c>
      <c r="E11" s="13" t="s">
        <v>96</v>
      </c>
      <c r="F11" s="13" t="s">
        <v>268</v>
      </c>
      <c r="G11" s="13" t="s">
        <v>193</v>
      </c>
      <c r="H11" s="15">
        <v>31.5168</v>
      </c>
      <c r="I11" s="15">
        <v>31.5168</v>
      </c>
      <c r="J11" s="15"/>
      <c r="K11" s="15"/>
      <c r="L11" s="15"/>
      <c r="M11" s="15"/>
      <c r="N11" s="15">
        <v>31.5168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57" t="s">
        <v>59</v>
      </c>
      <c r="B12" s="13" t="s">
        <v>266</v>
      </c>
      <c r="C12" s="13" t="s">
        <v>267</v>
      </c>
      <c r="D12" s="13" t="s">
        <v>95</v>
      </c>
      <c r="E12" s="13" t="s">
        <v>96</v>
      </c>
      <c r="F12" s="13" t="s">
        <v>269</v>
      </c>
      <c r="G12" s="13" t="s">
        <v>196</v>
      </c>
      <c r="H12" s="15">
        <v>48.7284</v>
      </c>
      <c r="I12" s="15">
        <v>48.7284</v>
      </c>
      <c r="J12" s="15"/>
      <c r="K12" s="15"/>
      <c r="L12" s="15"/>
      <c r="M12" s="15"/>
      <c r="N12" s="15">
        <v>48.7284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57" t="s">
        <v>59</v>
      </c>
      <c r="B13" s="13" t="s">
        <v>266</v>
      </c>
      <c r="C13" s="13" t="s">
        <v>267</v>
      </c>
      <c r="D13" s="13" t="s">
        <v>95</v>
      </c>
      <c r="E13" s="13" t="s">
        <v>96</v>
      </c>
      <c r="F13" s="13" t="s">
        <v>270</v>
      </c>
      <c r="G13" s="13" t="s">
        <v>198</v>
      </c>
      <c r="H13" s="15">
        <v>2.6264</v>
      </c>
      <c r="I13" s="15">
        <v>2.6264</v>
      </c>
      <c r="J13" s="15"/>
      <c r="K13" s="15"/>
      <c r="L13" s="15"/>
      <c r="M13" s="15"/>
      <c r="N13" s="15">
        <v>2.6264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57" t="s">
        <v>59</v>
      </c>
      <c r="B14" s="13" t="s">
        <v>271</v>
      </c>
      <c r="C14" s="13" t="s">
        <v>272</v>
      </c>
      <c r="D14" s="13" t="s">
        <v>95</v>
      </c>
      <c r="E14" s="13" t="s">
        <v>96</v>
      </c>
      <c r="F14" s="13" t="s">
        <v>269</v>
      </c>
      <c r="G14" s="13" t="s">
        <v>196</v>
      </c>
      <c r="H14" s="15">
        <v>10.644</v>
      </c>
      <c r="I14" s="15">
        <v>10.644</v>
      </c>
      <c r="J14" s="15"/>
      <c r="K14" s="15"/>
      <c r="L14" s="15"/>
      <c r="M14" s="15"/>
      <c r="N14" s="15">
        <v>10.644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57" t="s">
        <v>59</v>
      </c>
      <c r="B15" s="13" t="s">
        <v>273</v>
      </c>
      <c r="C15" s="13" t="s">
        <v>195</v>
      </c>
      <c r="D15" s="13" t="s">
        <v>79</v>
      </c>
      <c r="E15" s="13" t="s">
        <v>80</v>
      </c>
      <c r="F15" s="13" t="s">
        <v>274</v>
      </c>
      <c r="G15" s="13" t="s">
        <v>206</v>
      </c>
      <c r="H15" s="15">
        <v>14.159937</v>
      </c>
      <c r="I15" s="15">
        <v>14.159937</v>
      </c>
      <c r="J15" s="15"/>
      <c r="K15" s="15"/>
      <c r="L15" s="15"/>
      <c r="M15" s="15"/>
      <c r="N15" s="15">
        <v>14.159937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57" t="s">
        <v>59</v>
      </c>
      <c r="B16" s="13" t="s">
        <v>273</v>
      </c>
      <c r="C16" s="13" t="s">
        <v>195</v>
      </c>
      <c r="D16" s="13" t="s">
        <v>85</v>
      </c>
      <c r="E16" s="13" t="s">
        <v>86</v>
      </c>
      <c r="F16" s="13" t="s">
        <v>275</v>
      </c>
      <c r="G16" s="13" t="s">
        <v>208</v>
      </c>
      <c r="H16" s="15">
        <v>4.391794</v>
      </c>
      <c r="I16" s="15">
        <v>4.391794</v>
      </c>
      <c r="J16" s="15"/>
      <c r="K16" s="15"/>
      <c r="L16" s="15"/>
      <c r="M16" s="15"/>
      <c r="N16" s="15">
        <v>4.391794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57" t="s">
        <v>59</v>
      </c>
      <c r="B17" s="13" t="s">
        <v>273</v>
      </c>
      <c r="C17" s="13" t="s">
        <v>195</v>
      </c>
      <c r="D17" s="13" t="s">
        <v>87</v>
      </c>
      <c r="E17" s="13" t="s">
        <v>88</v>
      </c>
      <c r="F17" s="13" t="s">
        <v>276</v>
      </c>
      <c r="G17" s="13" t="s">
        <v>211</v>
      </c>
      <c r="H17" s="15">
        <v>3.22926</v>
      </c>
      <c r="I17" s="15">
        <v>3.22926</v>
      </c>
      <c r="J17" s="15"/>
      <c r="K17" s="15"/>
      <c r="L17" s="15"/>
      <c r="M17" s="15"/>
      <c r="N17" s="15">
        <v>3.22926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57" t="s">
        <v>59</v>
      </c>
      <c r="B18" s="13" t="s">
        <v>273</v>
      </c>
      <c r="C18" s="13" t="s">
        <v>195</v>
      </c>
      <c r="D18" s="13" t="s">
        <v>89</v>
      </c>
      <c r="E18" s="13" t="s">
        <v>90</v>
      </c>
      <c r="F18" s="13" t="s">
        <v>277</v>
      </c>
      <c r="G18" s="13" t="s">
        <v>214</v>
      </c>
      <c r="H18" s="15">
        <v>0.300917</v>
      </c>
      <c r="I18" s="15">
        <v>0.300917</v>
      </c>
      <c r="J18" s="15"/>
      <c r="K18" s="15"/>
      <c r="L18" s="15"/>
      <c r="M18" s="15"/>
      <c r="N18" s="15">
        <v>0.300917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57" t="s">
        <v>59</v>
      </c>
      <c r="B19" s="13" t="s">
        <v>273</v>
      </c>
      <c r="C19" s="13" t="s">
        <v>195</v>
      </c>
      <c r="D19" s="13" t="s">
        <v>89</v>
      </c>
      <c r="E19" s="13" t="s">
        <v>90</v>
      </c>
      <c r="F19" s="13" t="s">
        <v>277</v>
      </c>
      <c r="G19" s="13" t="s">
        <v>214</v>
      </c>
      <c r="H19" s="15">
        <v>0.645852</v>
      </c>
      <c r="I19" s="15">
        <v>0.645852</v>
      </c>
      <c r="J19" s="15"/>
      <c r="K19" s="15"/>
      <c r="L19" s="15"/>
      <c r="M19" s="15"/>
      <c r="N19" s="15">
        <v>0.645852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57" t="s">
        <v>59</v>
      </c>
      <c r="B20" s="13" t="s">
        <v>278</v>
      </c>
      <c r="C20" s="13" t="s">
        <v>111</v>
      </c>
      <c r="D20" s="13" t="s">
        <v>110</v>
      </c>
      <c r="E20" s="13" t="s">
        <v>111</v>
      </c>
      <c r="F20" s="13" t="s">
        <v>279</v>
      </c>
      <c r="G20" s="13" t="s">
        <v>111</v>
      </c>
      <c r="H20" s="15">
        <v>10.314672</v>
      </c>
      <c r="I20" s="15">
        <v>10.314672</v>
      </c>
      <c r="J20" s="15"/>
      <c r="K20" s="15"/>
      <c r="L20" s="15"/>
      <c r="M20" s="15"/>
      <c r="N20" s="15">
        <v>10.314672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57" t="s">
        <v>59</v>
      </c>
      <c r="B21" s="13" t="s">
        <v>280</v>
      </c>
      <c r="C21" s="13" t="s">
        <v>281</v>
      </c>
      <c r="D21" s="13" t="s">
        <v>95</v>
      </c>
      <c r="E21" s="13" t="s">
        <v>96</v>
      </c>
      <c r="F21" s="13" t="s">
        <v>282</v>
      </c>
      <c r="G21" s="13" t="s">
        <v>222</v>
      </c>
      <c r="H21" s="15">
        <v>8.05</v>
      </c>
      <c r="I21" s="15">
        <v>8.05</v>
      </c>
      <c r="J21" s="15"/>
      <c r="K21" s="15"/>
      <c r="L21" s="15"/>
      <c r="M21" s="15"/>
      <c r="N21" s="15">
        <v>8.05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57" t="s">
        <v>59</v>
      </c>
      <c r="B22" s="13" t="s">
        <v>283</v>
      </c>
      <c r="C22" s="13" t="s">
        <v>213</v>
      </c>
      <c r="D22" s="13" t="s">
        <v>95</v>
      </c>
      <c r="E22" s="13" t="s">
        <v>96</v>
      </c>
      <c r="F22" s="13" t="s">
        <v>284</v>
      </c>
      <c r="G22" s="13" t="s">
        <v>213</v>
      </c>
      <c r="H22" s="15">
        <v>1</v>
      </c>
      <c r="I22" s="15">
        <v>1</v>
      </c>
      <c r="J22" s="15"/>
      <c r="K22" s="15"/>
      <c r="L22" s="15"/>
      <c r="M22" s="15"/>
      <c r="N22" s="15">
        <v>1</v>
      </c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57" t="s">
        <v>59</v>
      </c>
      <c r="B23" s="13" t="s">
        <v>285</v>
      </c>
      <c r="C23" s="13" t="s">
        <v>228</v>
      </c>
      <c r="D23" s="13" t="s">
        <v>95</v>
      </c>
      <c r="E23" s="13" t="s">
        <v>96</v>
      </c>
      <c r="F23" s="13" t="s">
        <v>286</v>
      </c>
      <c r="G23" s="13" t="s">
        <v>228</v>
      </c>
      <c r="H23" s="15">
        <v>1.666584</v>
      </c>
      <c r="I23" s="15">
        <v>1.666584</v>
      </c>
      <c r="J23" s="15"/>
      <c r="K23" s="15"/>
      <c r="L23" s="15"/>
      <c r="M23" s="15"/>
      <c r="N23" s="15">
        <v>1.666584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57" t="s">
        <v>59</v>
      </c>
      <c r="B24" s="13" t="s">
        <v>280</v>
      </c>
      <c r="C24" s="13" t="s">
        <v>281</v>
      </c>
      <c r="D24" s="13" t="s">
        <v>95</v>
      </c>
      <c r="E24" s="13" t="s">
        <v>96</v>
      </c>
      <c r="F24" s="13" t="s">
        <v>287</v>
      </c>
      <c r="G24" s="13" t="s">
        <v>230</v>
      </c>
      <c r="H24" s="15">
        <v>2.08323</v>
      </c>
      <c r="I24" s="15">
        <v>2.08323</v>
      </c>
      <c r="J24" s="15"/>
      <c r="K24" s="15"/>
      <c r="L24" s="15"/>
      <c r="M24" s="15"/>
      <c r="N24" s="15">
        <v>2.08323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57" t="s">
        <v>59</v>
      </c>
      <c r="B25" s="13" t="s">
        <v>288</v>
      </c>
      <c r="C25" s="13" t="s">
        <v>289</v>
      </c>
      <c r="D25" s="13" t="s">
        <v>95</v>
      </c>
      <c r="E25" s="13" t="s">
        <v>96</v>
      </c>
      <c r="F25" s="13" t="s">
        <v>290</v>
      </c>
      <c r="G25" s="13" t="s">
        <v>232</v>
      </c>
      <c r="H25" s="15">
        <v>7.56</v>
      </c>
      <c r="I25" s="15">
        <v>7.56</v>
      </c>
      <c r="J25" s="15"/>
      <c r="K25" s="15"/>
      <c r="L25" s="15"/>
      <c r="M25" s="15"/>
      <c r="N25" s="15">
        <v>7.56</v>
      </c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spans="1:26">
      <c r="A26" s="157" t="s">
        <v>59</v>
      </c>
      <c r="B26" s="13" t="s">
        <v>291</v>
      </c>
      <c r="C26" s="13" t="s">
        <v>224</v>
      </c>
      <c r="D26" s="13" t="s">
        <v>77</v>
      </c>
      <c r="E26" s="13" t="s">
        <v>78</v>
      </c>
      <c r="F26" s="13" t="s">
        <v>292</v>
      </c>
      <c r="G26" s="13" t="s">
        <v>234</v>
      </c>
      <c r="H26" s="15">
        <v>4.32672</v>
      </c>
      <c r="I26" s="15">
        <v>4.32672</v>
      </c>
      <c r="J26" s="15"/>
      <c r="K26" s="15"/>
      <c r="L26" s="15"/>
      <c r="M26" s="15"/>
      <c r="N26" s="15">
        <v>4.32672</v>
      </c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7.25" customHeight="1" spans="1:26">
      <c r="A27" s="158" t="s">
        <v>112</v>
      </c>
      <c r="B27" s="159"/>
      <c r="C27" s="159"/>
      <c r="D27" s="159"/>
      <c r="E27" s="159"/>
      <c r="F27" s="159"/>
      <c r="G27" s="160"/>
      <c r="H27" s="15">
        <v>151.244566</v>
      </c>
      <c r="I27" s="15">
        <v>151.244566</v>
      </c>
      <c r="J27" s="15"/>
      <c r="K27" s="15"/>
      <c r="L27" s="15"/>
      <c r="M27" s="15"/>
      <c r="N27" s="15">
        <v>151.244566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</sheetData>
  <mergeCells count="33">
    <mergeCell ref="A2:Z2"/>
    <mergeCell ref="A3:G3"/>
    <mergeCell ref="H4:Z4"/>
    <mergeCell ref="I5:P5"/>
    <mergeCell ref="Q5:S5"/>
    <mergeCell ref="U5:Z5"/>
    <mergeCell ref="I6:N6"/>
    <mergeCell ref="I7:J7"/>
    <mergeCell ref="A27:G2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W19"/>
  <sheetViews>
    <sheetView showZeros="0" topLeftCell="G1" workbookViewId="0">
      <selection activeCell="A1" sqref="A1"/>
    </sheetView>
  </sheetViews>
  <sheetFormatPr defaultColWidth="9.14545454545454" defaultRowHeight="14.25" customHeight="1"/>
  <cols>
    <col min="1" max="1" width="10.2818181818182" customWidth="1"/>
    <col min="2" max="2" width="13.4272727272727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0" width="10.7090909090909" customWidth="1"/>
    <col min="11" max="11" width="11" customWidth="1"/>
    <col min="12" max="14" width="12.2818181818182" customWidth="1"/>
    <col min="15" max="15" width="12.7090909090909" customWidth="1"/>
    <col min="16" max="17" width="11.1454545454545" customWidth="1"/>
    <col min="19" max="19" width="10.2818181818182" customWidth="1"/>
    <col min="20" max="21" width="11.8545454545455" customWidth="1"/>
    <col min="22" max="22" width="11.7090909090909" customWidth="1"/>
    <col min="23" max="23" width="10.2818181818182" customWidth="1"/>
  </cols>
  <sheetData>
    <row r="1" ht="13.5" customHeight="1" spans="2:23">
      <c r="B1" s="138"/>
      <c r="E1" s="1"/>
      <c r="F1" s="1"/>
      <c r="G1" s="1"/>
      <c r="H1" s="1"/>
      <c r="U1" s="138"/>
      <c r="W1" s="145" t="s">
        <v>293</v>
      </c>
    </row>
    <row r="2" ht="27.75" customHeight="1" spans="1:23">
      <c r="A2" s="3" t="s">
        <v>294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"单位名称："&amp;"曲靖经济技术开发区建设局"</f>
        <v>单位名称：曲靖经济技术开发区建设局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290" t="s">
        <v>2</v>
      </c>
    </row>
    <row r="4" ht="21.75" customHeight="1" spans="1:23">
      <c r="A4" s="8" t="s">
        <v>295</v>
      </c>
      <c r="B4" s="9" t="s">
        <v>247</v>
      </c>
      <c r="C4" s="8" t="s">
        <v>248</v>
      </c>
      <c r="D4" s="8" t="s">
        <v>246</v>
      </c>
      <c r="E4" s="9" t="s">
        <v>249</v>
      </c>
      <c r="F4" s="9" t="s">
        <v>250</v>
      </c>
      <c r="G4" s="9" t="s">
        <v>296</v>
      </c>
      <c r="H4" s="9" t="s">
        <v>297</v>
      </c>
      <c r="I4" s="10" t="s">
        <v>45</v>
      </c>
      <c r="J4" s="10" t="s">
        <v>298</v>
      </c>
      <c r="K4" s="10"/>
      <c r="L4" s="10"/>
      <c r="M4" s="10"/>
      <c r="N4" s="10" t="s">
        <v>256</v>
      </c>
      <c r="O4" s="10"/>
      <c r="P4" s="10"/>
      <c r="Q4" s="9" t="s">
        <v>51</v>
      </c>
      <c r="R4" s="10" t="s">
        <v>52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39"/>
      <c r="F5" s="139"/>
      <c r="G5" s="139"/>
      <c r="H5" s="139"/>
      <c r="I5" s="10"/>
      <c r="J5" s="143" t="s">
        <v>48</v>
      </c>
      <c r="K5" s="10"/>
      <c r="L5" s="9" t="s">
        <v>49</v>
      </c>
      <c r="M5" s="9" t="s">
        <v>50</v>
      </c>
      <c r="N5" s="9" t="s">
        <v>48</v>
      </c>
      <c r="O5" s="9" t="s">
        <v>49</v>
      </c>
      <c r="P5" s="9" t="s">
        <v>50</v>
      </c>
      <c r="Q5" s="139"/>
      <c r="R5" s="9" t="s">
        <v>47</v>
      </c>
      <c r="S5" s="9" t="s">
        <v>53</v>
      </c>
      <c r="T5" s="9" t="s">
        <v>258</v>
      </c>
      <c r="U5" s="9" t="s">
        <v>55</v>
      </c>
      <c r="V5" s="9" t="s">
        <v>56</v>
      </c>
      <c r="W5" s="9" t="s">
        <v>57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4" t="s">
        <v>47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47</v>
      </c>
      <c r="K7" s="46" t="s">
        <v>299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300</v>
      </c>
      <c r="D9" s="14"/>
      <c r="E9" s="14"/>
      <c r="F9" s="14"/>
      <c r="G9" s="14"/>
      <c r="H9" s="14"/>
      <c r="I9" s="15">
        <v>60</v>
      </c>
      <c r="J9" s="15">
        <v>60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301</v>
      </c>
      <c r="B10" s="13" t="s">
        <v>302</v>
      </c>
      <c r="C10" s="13" t="s">
        <v>300</v>
      </c>
      <c r="D10" s="13" t="s">
        <v>59</v>
      </c>
      <c r="E10" s="13" t="s">
        <v>97</v>
      </c>
      <c r="F10" s="13" t="s">
        <v>98</v>
      </c>
      <c r="G10" s="13" t="s">
        <v>282</v>
      </c>
      <c r="H10" s="13" t="s">
        <v>222</v>
      </c>
      <c r="I10" s="15">
        <v>60</v>
      </c>
      <c r="J10" s="15">
        <v>60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/>
      <c r="B11" s="13"/>
      <c r="C11" s="13" t="s">
        <v>303</v>
      </c>
      <c r="D11" s="13"/>
      <c r="E11" s="13"/>
      <c r="F11" s="13"/>
      <c r="G11" s="13"/>
      <c r="H11" s="13"/>
      <c r="I11" s="15">
        <v>1100</v>
      </c>
      <c r="J11" s="15">
        <v>1100</v>
      </c>
      <c r="K11" s="15"/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301</v>
      </c>
      <c r="B12" s="13" t="s">
        <v>304</v>
      </c>
      <c r="C12" s="13" t="s">
        <v>303</v>
      </c>
      <c r="D12" s="13" t="s">
        <v>59</v>
      </c>
      <c r="E12" s="13" t="s">
        <v>105</v>
      </c>
      <c r="F12" s="13" t="s">
        <v>104</v>
      </c>
      <c r="G12" s="13" t="s">
        <v>305</v>
      </c>
      <c r="H12" s="13" t="s">
        <v>217</v>
      </c>
      <c r="I12" s="15">
        <v>1100</v>
      </c>
      <c r="J12" s="15">
        <v>1100</v>
      </c>
      <c r="K12" s="15"/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/>
      <c r="B13" s="13"/>
      <c r="C13" s="13" t="s">
        <v>306</v>
      </c>
      <c r="D13" s="13"/>
      <c r="E13" s="13"/>
      <c r="F13" s="13"/>
      <c r="G13" s="13"/>
      <c r="H13" s="13"/>
      <c r="I13" s="15">
        <v>80</v>
      </c>
      <c r="J13" s="15">
        <v>80</v>
      </c>
      <c r="K13" s="15"/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301</v>
      </c>
      <c r="B14" s="13" t="s">
        <v>307</v>
      </c>
      <c r="C14" s="13" t="s">
        <v>306</v>
      </c>
      <c r="D14" s="13" t="s">
        <v>59</v>
      </c>
      <c r="E14" s="13" t="s">
        <v>101</v>
      </c>
      <c r="F14" s="13" t="s">
        <v>102</v>
      </c>
      <c r="G14" s="13" t="s">
        <v>308</v>
      </c>
      <c r="H14" s="13" t="s">
        <v>210</v>
      </c>
      <c r="I14" s="15">
        <v>80</v>
      </c>
      <c r="J14" s="15">
        <v>80</v>
      </c>
      <c r="K14" s="15"/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/>
      <c r="B15" s="13"/>
      <c r="C15" s="13" t="s">
        <v>309</v>
      </c>
      <c r="D15" s="13"/>
      <c r="E15" s="13"/>
      <c r="F15" s="13"/>
      <c r="G15" s="13"/>
      <c r="H15" s="13"/>
      <c r="I15" s="15">
        <v>900</v>
      </c>
      <c r="J15" s="15">
        <v>900</v>
      </c>
      <c r="K15" s="15"/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301</v>
      </c>
      <c r="B16" s="13" t="s">
        <v>310</v>
      </c>
      <c r="C16" s="13" t="s">
        <v>309</v>
      </c>
      <c r="D16" s="13" t="s">
        <v>59</v>
      </c>
      <c r="E16" s="13" t="s">
        <v>101</v>
      </c>
      <c r="F16" s="13" t="s">
        <v>102</v>
      </c>
      <c r="G16" s="13" t="s">
        <v>305</v>
      </c>
      <c r="H16" s="13" t="s">
        <v>217</v>
      </c>
      <c r="I16" s="15">
        <v>900</v>
      </c>
      <c r="J16" s="15">
        <v>900</v>
      </c>
      <c r="K16" s="15"/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/>
      <c r="B17" s="13"/>
      <c r="C17" s="13" t="s">
        <v>311</v>
      </c>
      <c r="D17" s="13"/>
      <c r="E17" s="13"/>
      <c r="F17" s="13"/>
      <c r="G17" s="13"/>
      <c r="H17" s="13"/>
      <c r="I17" s="15">
        <v>4000</v>
      </c>
      <c r="J17" s="15">
        <v>4000</v>
      </c>
      <c r="K17" s="15"/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 t="s">
        <v>312</v>
      </c>
      <c r="B18" s="13" t="s">
        <v>313</v>
      </c>
      <c r="C18" s="13" t="s">
        <v>311</v>
      </c>
      <c r="D18" s="13" t="s">
        <v>59</v>
      </c>
      <c r="E18" s="13" t="s">
        <v>101</v>
      </c>
      <c r="F18" s="13" t="s">
        <v>102</v>
      </c>
      <c r="G18" s="13" t="s">
        <v>305</v>
      </c>
      <c r="H18" s="13" t="s">
        <v>217</v>
      </c>
      <c r="I18" s="15">
        <v>4000</v>
      </c>
      <c r="J18" s="15">
        <v>4000</v>
      </c>
      <c r="K18" s="15"/>
      <c r="L18" s="15"/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18.75" customHeight="1" spans="1:23">
      <c r="A19" s="140" t="s">
        <v>112</v>
      </c>
      <c r="B19" s="141"/>
      <c r="C19" s="141"/>
      <c r="D19" s="141"/>
      <c r="E19" s="141"/>
      <c r="F19" s="141"/>
      <c r="G19" s="141"/>
      <c r="H19" s="142"/>
      <c r="I19" s="15">
        <v>6140</v>
      </c>
      <c r="J19" s="15">
        <v>6140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喻月</cp:lastModifiedBy>
  <dcterms:created xsi:type="dcterms:W3CDTF">2025-02-27T09:13:00Z</dcterms:created>
  <dcterms:modified xsi:type="dcterms:W3CDTF">2025-03-06T09:07:09Z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66E32EC48DBD417F9EDBB51ECCF9E844_12</vt:lpwstr>
  </property>
  <property fmtid="{D5CDD505-2E9C-101B-9397-08002B2CF9AE}" pid="3" name="KSOProductBuildVer">
    <vt:lpwstr>2052-12.1.0.20305</vt:lpwstr>
  </property>
</Properties>
</file>