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21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'区对下转移支付预算表10-1'!$A:$A,'区对下转移支付预算表10-1'!$1:$1</definedName>
    <definedName name="_xlnm.Print_Titles" localSheetId="16">'区对下转移支付绩效目标表10-2'!$A:$A,'区对下转移支付绩效目标表10-2'!$1:$1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<sst xmlns="http://schemas.openxmlformats.org/spreadsheetml/2006/main" count="973" uniqueCount="401">
  <si>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</si>
  <si>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</si>
  <si>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</si>
  <si>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</si>
  <si>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</si>
  <si>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</si>
  <si>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</si>
  <si>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</si>
  <si>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</si>
  <si>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</si>
  <si>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</si>
  <si>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</si>
  <si>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</si>
  <si>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</si>
  <si>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</si>
  <si>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</si>
  <si>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</si>
  <si>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</si>
  <si>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</si>
  <si>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</si>
  <si>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</si>
  <si>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</si>
  <si>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</si>
  <si>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</si>
  <si>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</si>
  <si>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</si>
  <si>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</si>
  <si>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</si>
  <si>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</si>
  <si>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</si>
  <si>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</si>
  <si>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</si>
  <si>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</si>
  <si>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</si>
  <si>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</si>
  <si>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</si>
  <si>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</si>
  <si>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</si>
  <si>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</si>
  <si>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</si>
  <si>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</si>
  <si>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</si>
  <si>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462</t>
  </si>
  <si>
    <t>曲靖师范学院附属小学</t>
  </si>
  <si>
    <t>462001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</si>
  <si>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</si>
  <si>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</si>
  <si>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</si>
  <si>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</si>
  <si>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</si>
  <si>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</si>
  <si>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</si>
  <si>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</si>
  <si>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</si>
  <si>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</si>
  <si>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</si>
  <si>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</si>
  <si>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</si>
  <si>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</si>
  <si>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</si>
  <si>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</si>
  <si>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</si>
  <si>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</si>
  <si>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</si>
  <si>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2050299</t>
  </si>
  <si>
    <t>其他普通教育支出</t>
  </si>
  <si>
    <t>20509</t>
  </si>
  <si>
    <t>教育费附加安排的支出</t>
  </si>
  <si>
    <t>2050903</t>
  </si>
  <si>
    <t>城市中小学校舍建设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</si>
  <si>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</si>
  <si>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</si>
  <si>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</si>
  <si>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</si>
  <si>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</si>
  <si>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</si>
  <si>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</si>
  <si>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</si>
  <si>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</si>
  <si>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</si>
  <si>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</si>
  <si>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</si>
  <si>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</si>
  <si>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</si>
  <si>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</si>
  <si>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</si>
  <si>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</si>
  <si>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</si>
  <si>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</si>
  <si>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</si>
  <si>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</si>
  <si>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</si>
  <si>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</si>
  <si>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</si>
  <si>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</si>
  <si>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</si>
  <si>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</si>
  <si>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单位名称：曲靖师范学院附属小学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</si>
  <si>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</si>
  <si>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</si>
  <si>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</si>
  <si>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</si>
  <si>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</si>
  <si>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</si>
  <si>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</si>
  <si>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</si>
  <si>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</si>
  <si>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</si>
  <si>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</si>
  <si>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</si>
  <si>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</si>
  <si>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</si>
  <si>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</si>
  <si>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</si>
  <si>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</si>
  <si>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</si>
  <si>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</si>
  <si>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</si>
  <si>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</si>
  <si>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</si>
  <si>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</si>
  <si>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</si>
  <si>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</si>
  <si>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</si>
  <si>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</si>
  <si>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</si>
  <si>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</si>
  <si>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</si>
  <si>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</si>
  <si>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</si>
  <si>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</si>
  <si>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</si>
  <si>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</si>
  <si>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</si>
  <si>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</si>
  <si>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</si>
  <si>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</si>
  <si>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</si>
  <si>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</si>
  <si>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</si>
  <si>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</si>
  <si>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</si>
  <si>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</si>
  <si>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</si>
  <si>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</si>
  <si>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</si>
  <si>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</si>
  <si>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</si>
  <si>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</si>
  <si>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</si>
  <si>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</si>
  <si>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</si>
  <si>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</si>
  <si>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</si>
  <si>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</si>
  <si>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</si>
  <si>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</si>
  <si>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</si>
  <si>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</si>
  <si>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</si>
  <si>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</si>
  <si>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</si>
  <si>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</si>
  <si>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</si>
  <si>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</si>
  <si>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</si>
  <si>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</si>
  <si>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</si>
  <si>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</si>
  <si>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</si>
  <si>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</si>
  <si>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</si>
  <si>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</si>
  <si>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</si>
  <si>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</si>
  <si>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505</t>
  </si>
  <si>
    <t>对事业单位经常性补助</t>
  </si>
  <si>
    <t>03</t>
  </si>
  <si>
    <t>奖金</t>
  </si>
  <si>
    <t>07</t>
  </si>
  <si>
    <t>绩效工资</t>
  </si>
  <si>
    <t>商品和服务支出</t>
  </si>
  <si>
    <t>08</t>
  </si>
  <si>
    <t>机关事业单位基本养老保险缴费</t>
  </si>
  <si>
    <t>506</t>
  </si>
  <si>
    <t>对事业单位资本性补助</t>
  </si>
  <si>
    <t>职工基本医疗保险缴费</t>
  </si>
  <si>
    <t>资本性支出（一）</t>
  </si>
  <si>
    <t>公务员医疗补助缴费</t>
  </si>
  <si>
    <t>509</t>
  </si>
  <si>
    <t>对个人和家庭的补助</t>
  </si>
  <si>
    <t>其他社会保障缴费</t>
  </si>
  <si>
    <t>社会福利和救助</t>
  </si>
  <si>
    <t>99</t>
  </si>
  <si>
    <t>其他对个人和家庭补助</t>
  </si>
  <si>
    <t>其他工资福利支出</t>
  </si>
  <si>
    <t>302</t>
  </si>
  <si>
    <t>办公费</t>
  </si>
  <si>
    <t>印刷费</t>
  </si>
  <si>
    <t>邮电费</t>
  </si>
  <si>
    <t>差旅费</t>
  </si>
  <si>
    <t>维修（护）费</t>
  </si>
  <si>
    <t>培训费</t>
  </si>
  <si>
    <t>公务接待费</t>
  </si>
  <si>
    <t>专用材料费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</si>
  <si>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</si>
  <si>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</si>
  <si>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</si>
  <si>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</si>
  <si>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</si>
  <si>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</si>
  <si>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</si>
  <si>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</si>
  <si>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</si>
  <si>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</si>
  <si>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05</t>
  </si>
  <si>
    <t>生活补助</t>
  </si>
  <si>
    <t>其他对个人和家庭的补助</t>
  </si>
  <si>
    <t>310</t>
  </si>
  <si>
    <t>资本性支出</t>
  </si>
  <si>
    <t>其他资本性支出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</si>
  <si>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</si>
  <si>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</si>
  <si>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</si>
  <si>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</si>
  <si>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</si>
  <si>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</si>
  <si>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</si>
  <si>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</si>
  <si>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</si>
  <si>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</si>
  <si>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</si>
  <si>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</si>
  <si>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</si>
  <si>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</si>
  <si>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</si>
  <si>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</si>
  <si>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</si>
  <si>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</si>
  <si>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</si>
  <si>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</si>
  <si>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</si>
  <si>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</si>
  <si>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</si>
  <si>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</si>
  <si>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</si>
  <si>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</si>
  <si>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</si>
  <si>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530303231100001508746</t>
  </si>
  <si>
    <t>事业人员支出工资</t>
  </si>
  <si>
    <t>30101</t>
  </si>
  <si>
    <t>30102</t>
  </si>
  <si>
    <t>530303241100002357063</t>
  </si>
  <si>
    <t>事业人员参照公务员规范后绩效奖</t>
  </si>
  <si>
    <t>30107</t>
  </si>
  <si>
    <t>530303231100001508754</t>
  </si>
  <si>
    <t>30108</t>
  </si>
  <si>
    <t>30110</t>
  </si>
  <si>
    <t>30112</t>
  </si>
  <si>
    <t>530303231100001508755</t>
  </si>
  <si>
    <t>30113</t>
  </si>
  <si>
    <t>530303221100000699863</t>
  </si>
  <si>
    <t>30199</t>
  </si>
  <si>
    <t>曲靖经济技术开发区建设局</t>
  </si>
  <si>
    <t>530303210000000000604</t>
  </si>
  <si>
    <t>2120101</t>
  </si>
  <si>
    <t>行政运行</t>
  </si>
  <si>
    <t>30217</t>
  </si>
  <si>
    <t>530303231100001508756</t>
  </si>
  <si>
    <t>30228</t>
  </si>
  <si>
    <t>530303231100001508769</t>
  </si>
  <si>
    <t>其他公用支出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</si>
  <si>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</si>
  <si>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</si>
  <si>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</si>
  <si>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</si>
  <si>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</si>
  <si>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</si>
  <si>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</si>
  <si>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</si>
  <si>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2022年第二批义务教育家庭经济困难学生生活费省、市级资金</t>
  </si>
  <si>
    <t>民生类</t>
  </si>
  <si>
    <t>530303241100002474269</t>
  </si>
  <si>
    <t>30399</t>
  </si>
  <si>
    <t>2022年省级人才发展专项资金</t>
  </si>
  <si>
    <t>专项业务类</t>
  </si>
  <si>
    <t>530303221100001424788</t>
  </si>
  <si>
    <t>30299</t>
  </si>
  <si>
    <t>办学品质提升经费</t>
  </si>
  <si>
    <t>事业发展类</t>
  </si>
  <si>
    <t>530303221100000694545</t>
  </si>
  <si>
    <t>30201</t>
  </si>
  <si>
    <t>30207</t>
  </si>
  <si>
    <t>30211</t>
  </si>
  <si>
    <t>30218</t>
  </si>
  <si>
    <t>30226</t>
  </si>
  <si>
    <t>教学质量监测及综合考核奖励经费</t>
  </si>
  <si>
    <t>530303221100000694347</t>
  </si>
  <si>
    <t>30202</t>
  </si>
  <si>
    <t>30213</t>
  </si>
  <si>
    <t>30216</t>
  </si>
  <si>
    <t>困难学生生活补助资金</t>
  </si>
  <si>
    <t>530303241100002355001</t>
  </si>
  <si>
    <t>30305</t>
  </si>
  <si>
    <t>师院附小2022年困难学生生活补助经费</t>
  </si>
  <si>
    <t>530303241100002474286</t>
  </si>
  <si>
    <t>随班就读资金</t>
  </si>
  <si>
    <t>530303231100001500625</t>
  </si>
  <si>
    <t>图书购置项目资金</t>
  </si>
  <si>
    <t>530303241100002474243</t>
  </si>
  <si>
    <t>艺体馆二期改建工程资金</t>
  </si>
  <si>
    <t>530303241100002474260</t>
  </si>
  <si>
    <t>31099</t>
  </si>
  <si>
    <t>义务教育公用经费</t>
  </si>
  <si>
    <t>530303231100001500500</t>
  </si>
  <si>
    <t>中心广场活动场所改造项目资金</t>
  </si>
  <si>
    <t>530303241100002474251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</si>
  <si>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</si>
  <si>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</si>
  <si>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</si>
  <si>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</si>
  <si>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</si>
  <si>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</si>
  <si>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</si>
  <si>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</si>
  <si>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</si>
  <si>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</si>
  <si>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</si>
  <si>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</si>
  <si>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说明：曲靖师范学院附属小学2024年无本次下达的项目支出，故本表为空表。</t>
  </si>
  <si>
    <t>预算05-3表</t>
  </si>
  <si>
    <t>项目支出绩效目标表（另文下达）</t>
  </si>
  <si>
    <t>说明：曲靖师范学院附属小学2024年无另文下达的项目支出，故本表为空表。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</si>
  <si>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</si>
  <si>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</si>
  <si>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</si>
  <si>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</si>
  <si>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</si>
  <si>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说明：曲靖师范学院附属小学2024年无政府性基金预算支出，故此表为空表。</t>
  </si>
  <si>
    <t>国有资本经营预算支出预算表</t>
  </si>
  <si>
    <t>本年国有资本经营预算支出</t>
  </si>
  <si>
    <t>说明：曲靖师范学院附属小学2024年无国有资本经营预算支出，故此表为空表。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</si>
  <si>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</si>
  <si>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</si>
  <si>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</si>
  <si>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</si>
  <si>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</si>
  <si>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</si>
  <si>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</si>
  <si>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</si>
  <si>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</si>
  <si>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</si>
  <si>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</si>
  <si>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说明：曲靖师范学院附属小学2024年无部门政府采购预算，故本表为空表。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</si>
  <si>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</si>
  <si>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</si>
  <si>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</si>
  <si>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</si>
  <si>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</si>
  <si>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</si>
  <si>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</si>
  <si>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</si>
  <si>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</si>
  <si>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</si>
  <si>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说明：曲靖师范学院附属小学2024年无政府购买服务预算支出，故此表为空表。</t>
  </si>
  <si>
    <t>预算10-1表</t>
  </si>
  <si>
    <t>区对下转移支付预算表</t>
  </si>
  <si>
    <t>单位名称（项目）</t>
  </si>
  <si>
    <t>地区</t>
  </si>
  <si>
    <t>政府性基金</t>
  </si>
  <si>
    <t>翠峰街道</t>
  </si>
  <si>
    <t>西城街道</t>
  </si>
  <si>
    <t>说明：曲靖师范学院附属小学2024年无区对下转移支付预算支出，故此表为空表。</t>
  </si>
  <si>
    <t>预算10-2表</t>
  </si>
  <si>
    <t>区对下转移支付绩效目标表</t>
  </si>
  <si>
    <t>说明：曲靖师范学院附属小学2024年无区对下转移支付绩效，故此表为空表。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</si>
  <si>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</si>
  <si>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</si>
  <si>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</si>
  <si>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</si>
  <si>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</si>
  <si>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</si>
  <si>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</si>
  <si>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</si>
  <si>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</si>
  <si>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说明：曲靖师范学院附属小学2024年无新增资产配置，故此表为空表。</t>
  </si>
  <si>
    <t>预算12表</t>
  </si>
  <si>
    <t>上级补助项目支出预算表</t>
  </si>
  <si>
    <t>上级补助</t>
  </si>
  <si>
    <t>说明：曲靖师范学院附属小学2024年无上级补助项目支出，故此表为空表。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</si>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</sst>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6" applyNumberFormat="0" applyAlignment="0" applyProtection="0">
      <alignment vertical="center"/>
    </xf>
    <xf numFmtId="0" fontId="41" fillId="4" borderId="17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0" fontId="30" fillId="0" borderId="0">
      <alignment horizontal="center" vertical="center"/>
    </xf>
    <xf numFmtId="0" fontId="4" fillId="0" borderId="8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176" fontId="27" fillId="0" borderId="1">
      <alignment horizontal="right" vertical="center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4">
      <alignment horizontal="center" vertical="center"/>
    </xf>
    <xf numFmtId="4" fontId="31" fillId="0" borderId="11">
      <alignment horizontal="right" vertical="center"/>
    </xf>
    <xf numFmtId="0" fontId="3" fillId="0" borderId="1">
      <alignment horizontal="right" vertical="center"/>
    </xf>
    <xf numFmtId="177" fontId="27" fillId="0" borderId="1">
      <alignment horizontal="right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51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1" fillId="0" borderId="0"/>
    <xf numFmtId="49" fontId="1" fillId="0" borderId="1">
      <alignment horizont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2">
      <alignment horizontal="center" vertical="center"/>
    </xf>
    <xf numFmtId="0" fontId="21" fillId="0" borderId="0">
      <alignment vertical="top"/>
    </xf>
    <xf numFmtId="0" fontId="21" fillId="0" borderId="0"/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9">
      <alignment horizontal="center" vertical="center" wrapText="1"/>
    </xf>
    <xf numFmtId="0" fontId="1" fillId="0" borderId="0">
      <alignment vertical="top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51" fillId="0" borderId="0">
      <alignment vertical="top"/>
      <protection locked="0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178" fontId="3" fillId="0" borderId="1">
      <alignment horizontal="right" vertical="center" wrapText="1"/>
      <protection locked="0"/>
    </xf>
    <xf numFmtId="49" fontId="10" fillId="0" borderId="0">
      <protection locked="0"/>
    </xf>
    <xf numFmtId="10" fontId="27" fillId="0" borderId="1">
      <alignment horizontal="right" vertical="center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0">
      <alignment horizontal="center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0"/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7" fillId="0" borderId="0">
      <alignment horizontal="center" vertical="center"/>
    </xf>
    <xf numFmtId="0" fontId="52" fillId="0" borderId="6">
      <alignment horizontal="center"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9" fontId="27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51" fillId="0" borderId="0">
      <alignment vertical="top"/>
      <protection locked="0"/>
    </xf>
    <xf numFmtId="49" fontId="1" fillId="0" borderId="0"/>
    <xf numFmtId="0" fontId="4" fillId="0" borderId="5">
      <alignment horizontal="center" vertical="center"/>
    </xf>
    <xf numFmtId="49" fontId="27" fillId="0" borderId="1">
      <alignment horizontal="left" vertical="center" wrapText="1"/>
    </xf>
    <xf numFmtId="179" fontId="27" fillId="0" borderId="1">
      <alignment horizontal="right" vertical="center"/>
    </xf>
    <xf numFmtId="49" fontId="1" fillId="0" borderId="0"/>
    <xf numFmtId="180" fontId="27" fillId="0" borderId="1">
      <alignment horizontal="right" vertical="center"/>
    </xf>
    <xf numFmtId="181" fontId="27" fillId="0" borderId="1">
      <alignment horizontal="right" vertical="center"/>
    </xf>
    <xf numFmtId="0" fontId="4" fillId="0" borderId="5">
      <alignment horizontal="center" vertical="center"/>
    </xf>
    <xf numFmtId="0" fontId="52" fillId="0" borderId="7">
      <alignment horizontal="center" vertical="center"/>
    </xf>
    <xf numFmtId="0" fontId="21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31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31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21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7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0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31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51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31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31" fillId="0" borderId="1">
      <alignment horizontal="right" vertical="center"/>
      <protection locked="0"/>
    </xf>
    <xf numFmtId="0" fontId="3" fillId="0" borderId="11">
      <alignment horizontal="center" vertical="center"/>
    </xf>
    <xf numFmtId="0" fontId="51" fillId="0" borderId="0">
      <alignment vertical="top"/>
      <protection locked="0"/>
    </xf>
    <xf numFmtId="0" fontId="1" fillId="0" borderId="12">
      <alignment horizontal="center" vertical="center" wrapText="1"/>
    </xf>
    <xf numFmtId="0" fontId="23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7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52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10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1" fillId="0" borderId="0">
      <alignment horizontal="center" vertical="center" wrapText="1"/>
      <protection locked="0"/>
    </xf>
    <xf numFmtId="0" fontId="31" fillId="0" borderId="1">
      <alignment horizontal="center" vertical="center"/>
    </xf>
    <xf numFmtId="0" fontId="3" fillId="0" borderId="4">
      <alignment horizontal="left" vertical="center" wrapText="1"/>
    </xf>
    <xf numFmtId="0" fontId="51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31" fillId="0" borderId="1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53" fillId="0" borderId="0">
      <alignment horizontal="center" vertical="center"/>
    </xf>
    <xf numFmtId="0" fontId="4" fillId="0" borderId="0">
      <alignment horizontal="left" vertical="center" wrapText="1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51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31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1" fillId="0" borderId="1">
      <alignment horizontal="right" vertical="center"/>
    </xf>
    <xf numFmtId="0" fontId="51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51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8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9" fillId="0" borderId="1">
      <alignment horizontal="center" vertical="center" wrapText="1"/>
    </xf>
    <xf numFmtId="4" fontId="3" fillId="0" borderId="1">
      <alignment horizontal="right" vertical="center"/>
    </xf>
    <xf numFmtId="0" fontId="19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9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9" fillId="0" borderId="0">
      <alignment wrapText="1"/>
    </xf>
    <xf numFmtId="0" fontId="3" fillId="0" borderId="0">
      <alignment horizontal="right" wrapText="1"/>
    </xf>
    <xf numFmtId="0" fontId="1" fillId="0" borderId="0"/>
    <xf numFmtId="0" fontId="51" fillId="0" borderId="0">
      <alignment vertical="top"/>
      <protection locked="0"/>
    </xf>
    <xf numFmtId="0" fontId="4" fillId="0" borderId="6">
      <alignment horizontal="center" vertical="center"/>
    </xf>
    <xf numFmtId="0" fontId="19" fillId="0" borderId="0">
      <alignment horizontal="center"/>
    </xf>
    <xf numFmtId="0" fontId="19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51" fillId="0" borderId="0">
      <alignment vertical="top"/>
      <protection locked="0"/>
    </xf>
    <xf numFmtId="49" fontId="10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51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1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51" fillId="0" borderId="0">
      <alignment vertical="top"/>
      <protection locked="0"/>
    </xf>
    <xf numFmtId="0" fontId="4" fillId="0" borderId="7">
      <alignment horizontal="center" vertical="center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1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51" fillId="0" borderId="0">
      <alignment vertical="top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7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51" fillId="0" borderId="0">
      <alignment vertical="top"/>
      <protection locked="0"/>
    </xf>
    <xf numFmtId="0" fontId="1" fillId="0" borderId="0"/>
    <xf numFmtId="0" fontId="9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9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21" fillId="0" borderId="0">
      <alignment vertical="top"/>
    </xf>
    <xf numFmtId="0" fontId="4" fillId="0" borderId="0">
      <alignment horizontal="right" wrapText="1"/>
    </xf>
    <xf numFmtId="0" fontId="4" fillId="0" borderId="0">
      <protection locked="0"/>
    </xf>
    <xf numFmtId="0" fontId="4" fillId="0" borderId="21">
      <alignment horizontal="center" vertical="center" wrapText="1"/>
    </xf>
    <xf numFmtId="0" fontId="21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51" fillId="0" borderId="0">
      <alignment vertical="top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51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1" fillId="0" borderId="0">
      <alignment vertical="top"/>
      <protection locked="0"/>
    </xf>
    <xf numFmtId="0" fontId="27" fillId="0" borderId="0">
      <alignment vertical="top"/>
      <protection locked="0"/>
    </xf>
    <xf numFmtId="0" fontId="6" fillId="0" borderId="0"/>
  </cellStyleXfs>
  <cellXfs count="312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5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20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9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1" applyFont="1" applyBorder="1">
      <alignment horizontal="center" vertical="center" wrapText="1"/>
    </xf>
    <xf numFmtId="0" fontId="4" fillId="0" borderId="2" xfId="652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3" applyFont="1" applyBorder="1">
      <alignment horizontal="center" vertical="center" wrapText="1"/>
    </xf>
    <xf numFmtId="0" fontId="4" fillId="0" borderId="3" xfId="631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5" applyFont="1" applyBorder="1">
      <alignment horizontal="center" vertical="center" wrapText="1"/>
    </xf>
    <xf numFmtId="0" fontId="4" fillId="0" borderId="4" xfId="654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64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6" applyFont="1" applyBorder="1">
      <alignment horizontal="left" vertical="center"/>
    </xf>
    <xf numFmtId="0" fontId="6" fillId="0" borderId="0" xfId="665" applyFont="1" applyFill="1" applyBorder="1" applyAlignment="1" applyProtection="1"/>
    <xf numFmtId="0" fontId="1" fillId="0" borderId="0" xfId="660" applyFont="1" applyBorder="1">
      <alignment horizontal="right" vertical="center"/>
      <protection locked="0"/>
    </xf>
    <xf numFmtId="0" fontId="4" fillId="0" borderId="5" xfId="650" applyFont="1" applyBorder="1">
      <alignment horizontal="center" vertical="center"/>
    </xf>
    <xf numFmtId="0" fontId="4" fillId="0" borderId="6" xfId="658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7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4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666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8" fillId="0" borderId="0" xfId="665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5" applyFont="1" applyBorder="1">
      <alignment horizontal="right" vertical="center"/>
    </xf>
    <xf numFmtId="0" fontId="3" fillId="0" borderId="0" xfId="597" applyFont="1" applyBorder="1">
      <alignment horizontal="right" vertical="center"/>
      <protection locked="0"/>
    </xf>
    <xf numFmtId="0" fontId="9" fillId="0" borderId="0" xfId="560" applyFont="1" applyBorder="1">
      <alignment horizontal="center" vertical="center" wrapText="1"/>
    </xf>
    <xf numFmtId="0" fontId="9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7" applyFont="1" applyBorder="1">
      <alignment horizontal="right" wrapText="1"/>
    </xf>
    <xf numFmtId="0" fontId="0" fillId="0" borderId="0" xfId="0" applyFont="1" applyBorder="1" applyAlignment="1">
      <alignment horizontal="right"/>
    </xf>
    <xf numFmtId="0" fontId="4" fillId="0" borderId="1" xfId="579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1" fillId="0" borderId="1" xfId="582" applyFont="1" applyBorder="1">
      <alignment horizontal="center"/>
    </xf>
    <xf numFmtId="0" fontId="4" fillId="0" borderId="1" xfId="565" applyFont="1" applyBorder="1">
      <alignment vertical="center" wrapText="1"/>
    </xf>
    <xf numFmtId="0" fontId="1" fillId="0" borderId="0" xfId="522" applyFont="1" applyBorder="1">
      <alignment wrapText="1"/>
    </xf>
    <xf numFmtId="0" fontId="1" fillId="0" borderId="0" xfId="420" applyFont="1" applyBorder="1">
      <protection locked="0"/>
    </xf>
    <xf numFmtId="0" fontId="2" fillId="0" borderId="0" xfId="400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0" xfId="578" applyFont="1" applyBorder="1">
      <protection locked="0"/>
    </xf>
    <xf numFmtId="0" fontId="4" fillId="0" borderId="8" xfId="406" applyFont="1" applyBorder="1">
      <alignment horizontal="center" vertical="center" wrapText="1"/>
    </xf>
    <xf numFmtId="0" fontId="4" fillId="0" borderId="8" xfId="416" applyFont="1" applyBorder="1">
      <alignment horizontal="center" vertical="center" wrapText="1"/>
      <protection locked="0"/>
    </xf>
    <xf numFmtId="0" fontId="4" fillId="0" borderId="9" xfId="409" applyFont="1" applyBorder="1">
      <alignment horizontal="center" vertical="center" wrapText="1"/>
    </xf>
    <xf numFmtId="0" fontId="4" fillId="0" borderId="9" xfId="66" applyFont="1" applyBorder="1">
      <alignment horizontal="center" vertical="center" wrapText="1"/>
      <protection locked="0"/>
    </xf>
    <xf numFmtId="0" fontId="4" fillId="0" borderId="10" xfId="412" applyFont="1" applyBorder="1">
      <alignment horizontal="center" vertical="center" wrapText="1"/>
    </xf>
    <xf numFmtId="0" fontId="4" fillId="0" borderId="10" xfId="419" applyFont="1" applyBorder="1">
      <alignment horizontal="center" vertical="center" wrapText="1"/>
      <protection locked="0"/>
    </xf>
    <xf numFmtId="0" fontId="3" fillId="0" borderId="10" xfId="138" applyFont="1" applyBorder="1">
      <alignment horizontal="left" vertical="center" wrapText="1"/>
    </xf>
    <xf numFmtId="0" fontId="3" fillId="0" borderId="10" xfId="423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5" applyFont="1" applyBorder="1">
      <alignment horizontal="left" vertical="center"/>
    </xf>
    <xf numFmtId="0" fontId="3" fillId="0" borderId="10" xfId="65" applyFont="1" applyBorder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541" applyFont="1" applyBorder="1">
      <alignment vertical="top" wrapText="1"/>
      <protection locked="0"/>
    </xf>
    <xf numFmtId="0" fontId="2" fillId="0" borderId="0" xfId="529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1" applyFont="1" applyBorder="1">
      <alignment horizontal="center" vertical="center" wrapText="1"/>
      <protection locked="0"/>
    </xf>
    <xf numFmtId="0" fontId="4" fillId="0" borderId="6" xfId="544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7" applyFont="1" applyBorder="1">
      <alignment horizontal="center" vertical="center"/>
      <protection locked="0"/>
    </xf>
    <xf numFmtId="0" fontId="3" fillId="0" borderId="0" xfId="556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83" applyFont="1" applyBorder="1">
      <alignment horizontal="center" vertical="center"/>
      <protection locked="0"/>
    </xf>
    <xf numFmtId="0" fontId="3" fillId="0" borderId="10" xfId="538" applyFont="1" applyBorder="1">
      <alignment horizontal="right" vertical="center"/>
    </xf>
    <xf numFmtId="49" fontId="6" fillId="0" borderId="0" xfId="665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right"/>
    </xf>
    <xf numFmtId="0" fontId="10" fillId="0" borderId="0" xfId="247" applyFont="1" applyBorder="1">
      <alignment horizontal="right"/>
      <protection locked="0"/>
    </xf>
    <xf numFmtId="49" fontId="10" fillId="0" borderId="0" xfId="376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1" fillId="0" borderId="0" xfId="251" applyFont="1" applyBorder="1">
      <alignment horizontal="center" vertical="center" wrapText="1"/>
      <protection locked="0"/>
    </xf>
    <xf numFmtId="0" fontId="11" fillId="0" borderId="0" xfId="486" applyFont="1" applyBorder="1">
      <alignment horizontal="center" vertical="center"/>
      <protection locked="0"/>
    </xf>
    <xf numFmtId="0" fontId="11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0" applyFont="1" applyBorder="1">
      <alignment horizontal="center" vertical="center"/>
      <protection locked="0"/>
    </xf>
    <xf numFmtId="49" fontId="4" fillId="0" borderId="2" xfId="378" applyNumberFormat="1" applyFont="1" applyBorder="1">
      <alignment horizontal="center" vertical="center" wrapText="1"/>
      <protection locked="0"/>
    </xf>
    <xf numFmtId="0" fontId="4" fillId="0" borderId="3" xfId="54" applyFont="1" applyBorder="1">
      <alignment horizontal="center" vertical="center"/>
      <protection locked="0"/>
    </xf>
    <xf numFmtId="49" fontId="4" fillId="0" borderId="3" xfId="380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09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49" fontId="6" fillId="0" borderId="0" xfId="665" applyNumberFormat="1" applyFont="1" applyFill="1" applyBorder="1" applyAlignment="1" applyProtection="1"/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378" applyNumberFormat="1" applyFont="1" applyBorder="1">
      <alignment horizontal="center" vertical="center" wrapText="1"/>
      <protection locked="0"/>
    </xf>
    <xf numFmtId="49" fontId="4" fillId="0" borderId="1" xfId="38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7" fillId="0" borderId="0" xfId="536" applyFont="1" applyBorder="1">
      <alignment horizontal="center" vertical="center"/>
    </xf>
    <xf numFmtId="0" fontId="1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3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6" applyFont="1" applyBorder="1">
      <alignment horizontal="left" vertical="center"/>
    </xf>
    <xf numFmtId="0" fontId="4" fillId="0" borderId="1" xfId="417" applyFont="1" applyBorder="1">
      <alignment horizontal="center" vertical="center"/>
    </xf>
    <xf numFmtId="0" fontId="4" fillId="0" borderId="1" xfId="40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1" fillId="0" borderId="0" xfId="267" applyFont="1" applyBorder="1">
      <alignment vertical="top"/>
      <protection locked="0"/>
    </xf>
    <xf numFmtId="49" fontId="1" fillId="0" borderId="0" xfId="277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59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4" applyFont="1" applyBorder="1">
      <alignment horizontal="center" vertical="center"/>
      <protection locked="0"/>
    </xf>
    <xf numFmtId="0" fontId="4" fillId="0" borderId="1" xfId="631" applyFont="1" applyBorder="1">
      <alignment horizontal="center" vertical="center"/>
    </xf>
    <xf numFmtId="0" fontId="4" fillId="0" borderId="1" xfId="231" applyFont="1" applyBorder="1">
      <alignment horizontal="center" vertical="center"/>
      <protection locked="0"/>
    </xf>
    <xf numFmtId="0" fontId="1" fillId="0" borderId="1" xfId="663" applyFont="1" applyFill="1" applyBorder="1">
      <alignment horizontal="center" vertical="center"/>
      <protection locked="0"/>
    </xf>
    <xf numFmtId="0" fontId="3" fillId="0" borderId="1" xfId="237" applyFont="1" applyBorder="1">
      <alignment horizontal="left" vertical="center"/>
    </xf>
    <xf numFmtId="0" fontId="3" fillId="0" borderId="1" xfId="237" applyFont="1" applyFill="1" applyBorder="1">
      <alignment horizontal="left" vertical="center"/>
    </xf>
    <xf numFmtId="179" fontId="5" fillId="0" borderId="1" xfId="0" applyNumberFormat="1" applyFont="1" applyFill="1" applyBorder="1" applyAlignment="1">
      <alignment horizontal="right" vertical="center"/>
    </xf>
    <xf numFmtId="49" fontId="5" fillId="0" borderId="1" xfId="145" applyNumberFormat="1" applyFont="1" applyBorder="1" applyAlignment="1">
      <alignment horizontal="left" vertical="center" wrapText="1" indent="1"/>
    </xf>
    <xf numFmtId="49" fontId="5" fillId="0" borderId="1" xfId="145" applyNumberFormat="1" applyFont="1" applyFill="1" applyBorder="1">
      <alignment horizontal="left" vertical="center" wrapText="1"/>
    </xf>
    <xf numFmtId="49" fontId="5" fillId="0" borderId="1" xfId="145" applyNumberFormat="1" applyFont="1" applyBorder="1" applyAlignment="1">
      <alignment horizontal="left" vertical="center" wrapText="1" indent="2"/>
    </xf>
    <xf numFmtId="49" fontId="5" fillId="0" borderId="1" xfId="145" applyNumberFormat="1" applyFont="1" applyFill="1" applyBorder="1" applyAlignment="1">
      <alignment horizontal="left" vertical="center" wrapText="1" indent="2"/>
    </xf>
    <xf numFmtId="49" fontId="5" fillId="0" borderId="1" xfId="145" applyNumberFormat="1" applyFont="1" applyFill="1" applyBorder="1" applyAlignment="1">
      <alignment horizontal="left" vertical="center" wrapText="1"/>
    </xf>
    <xf numFmtId="0" fontId="1" fillId="0" borderId="1" xfId="64" applyFont="1" applyBorder="1">
      <alignment horizontal="center" vertical="center" wrapText="1"/>
      <protection locked="0"/>
    </xf>
    <xf numFmtId="0" fontId="3" fillId="0" borderId="1" xfId="273" applyFont="1" applyBorder="1">
      <alignment horizontal="left" vertical="center"/>
      <protection locked="0"/>
    </xf>
    <xf numFmtId="0" fontId="3" fillId="0" borderId="1" xfId="76" applyFont="1" applyBorder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286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0" applyFont="1" applyFill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642" applyFont="1" applyFill="1" applyBorder="1">
      <alignment horizontal="center" vertical="center" wrapText="1"/>
      <protection locked="0"/>
    </xf>
    <xf numFmtId="0" fontId="4" fillId="0" borderId="1" xfId="531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8" fillId="0" borderId="0" xfId="344" applyFont="1" applyBorder="1">
      <alignment horizontal="center" vertical="center" wrapText="1"/>
    </xf>
    <xf numFmtId="0" fontId="19" fillId="0" borderId="1" xfId="348" applyFont="1" applyBorder="1">
      <alignment horizontal="center" vertical="center" wrapText="1"/>
    </xf>
    <xf numFmtId="0" fontId="19" fillId="0" borderId="1" xfId="356" applyFont="1" applyBorder="1">
      <alignment horizontal="center" vertical="center" wrapText="1"/>
    </xf>
    <xf numFmtId="0" fontId="0" fillId="0" borderId="0" xfId="0" applyFont="1" applyBorder="1" applyAlignment="1">
      <alignment horizontal="left"/>
    </xf>
    <xf numFmtId="179" fontId="20" fillId="0" borderId="0" xfId="0" applyNumberFormat="1" applyFont="1" applyBorder="1" applyAlignment="1">
      <alignment horizontal="right" vertical="center"/>
    </xf>
    <xf numFmtId="0" fontId="21" fillId="0" borderId="0" xfId="576" applyFont="1" applyBorder="1">
      <alignment vertical="top"/>
    </xf>
    <xf numFmtId="0" fontId="22" fillId="0" borderId="0" xfId="199" applyFont="1" applyBorder="1">
      <alignment horizontal="center" vertical="center"/>
    </xf>
    <xf numFmtId="0" fontId="23" fillId="0" borderId="0" xfId="199" applyFont="1" applyBorder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342" applyNumberFormat="1" applyFont="1" applyBorder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/>
    <xf numFmtId="0" fontId="24" fillId="0" borderId="1" xfId="0" applyFont="1" applyBorder="1" applyAlignment="1">
      <alignment horizontal="left" indent="1"/>
    </xf>
    <xf numFmtId="0" fontId="24" fillId="0" borderId="1" xfId="211" applyFont="1" applyBorder="1">
      <alignment horizontal="center" vertical="center"/>
    </xf>
    <xf numFmtId="0" fontId="24" fillId="0" borderId="1" xfId="132" applyFont="1" applyBorder="1">
      <alignment horizontal="center" vertical="center"/>
    </xf>
    <xf numFmtId="0" fontId="24" fillId="0" borderId="1" xfId="151" applyFont="1" applyBorder="1">
      <alignment horizontal="center" vertical="center"/>
    </xf>
    <xf numFmtId="0" fontId="23" fillId="0" borderId="0" xfId="199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 wrapText="1"/>
    </xf>
    <xf numFmtId="179" fontId="26" fillId="0" borderId="1" xfId="0" applyNumberFormat="1" applyFont="1" applyBorder="1" applyAlignment="1">
      <alignment horizontal="left" vertical="center"/>
    </xf>
    <xf numFmtId="179" fontId="26" fillId="0" borderId="1" xfId="0" applyNumberFormat="1" applyFont="1" applyBorder="1" applyAlignment="1">
      <alignment horizontal="left" vertical="center" indent="1"/>
    </xf>
    <xf numFmtId="179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" xfId="544" applyFont="1" applyBorder="1">
      <alignment horizontal="center" vertical="center"/>
      <protection locked="0"/>
    </xf>
    <xf numFmtId="0" fontId="24" fillId="0" borderId="1" xfId="369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4" fillId="0" borderId="1" xfId="589" applyFont="1" applyBorder="1">
      <alignment horizontal="center" vertical="center"/>
      <protection locked="0"/>
    </xf>
    <xf numFmtId="0" fontId="25" fillId="0" borderId="1" xfId="169" applyFont="1" applyBorder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" fillId="0" borderId="0" xfId="92" applyFont="1" applyBorder="1">
      <alignment vertical="top"/>
    </xf>
    <xf numFmtId="49" fontId="4" fillId="0" borderId="1" xfId="51" applyNumberFormat="1" applyFont="1" applyFill="1" applyBorder="1">
      <alignment horizontal="center" vertical="center" wrapText="1"/>
    </xf>
    <xf numFmtId="49" fontId="4" fillId="0" borderId="1" xfId="126" applyNumberFormat="1" applyFont="1" applyFill="1" applyBorder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3" applyFont="1" applyFill="1" applyBorder="1">
      <alignment horizontal="center" vertical="center"/>
      <protection locked="0"/>
    </xf>
    <xf numFmtId="49" fontId="4" fillId="0" borderId="1" xfId="205" applyNumberFormat="1" applyFont="1" applyFill="1" applyBorder="1">
      <alignment horizontal="center" vertical="center"/>
    </xf>
    <xf numFmtId="0" fontId="4" fillId="0" borderId="1" xfId="564" applyFont="1" applyFill="1" applyBorder="1">
      <alignment horizontal="center" vertical="center"/>
    </xf>
    <xf numFmtId="49" fontId="4" fillId="0" borderId="1" xfId="484" applyNumberFormat="1" applyFont="1" applyFill="1" applyBorder="1">
      <alignment horizontal="center" vertical="center"/>
      <protection locked="0"/>
    </xf>
    <xf numFmtId="0" fontId="1" fillId="0" borderId="1" xfId="582" applyFont="1" applyFill="1" applyBorder="1">
      <alignment horizontal="center"/>
    </xf>
    <xf numFmtId="49" fontId="5" fillId="0" borderId="1" xfId="145" applyNumberFormat="1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/>
    </xf>
    <xf numFmtId="0" fontId="1" fillId="0" borderId="1" xfId="182" applyFont="1" applyFill="1" applyBorder="1">
      <alignment horizontal="center" vertical="center"/>
    </xf>
    <xf numFmtId="0" fontId="27" fillId="0" borderId="0" xfId="665" applyFont="1" applyFill="1" applyBorder="1" applyAlignment="1" applyProtection="1">
      <alignment vertical="top"/>
      <protection locked="0"/>
    </xf>
    <xf numFmtId="0" fontId="6" fillId="0" borderId="0" xfId="665" applyFont="1" applyFill="1" applyBorder="1" applyAlignment="1" applyProtection="1">
      <alignment vertical="center"/>
    </xf>
    <xf numFmtId="0" fontId="1" fillId="0" borderId="0" xfId="665" applyFont="1" applyFill="1" applyBorder="1" applyAlignment="1" applyProtection="1">
      <alignment vertical="center"/>
    </xf>
    <xf numFmtId="0" fontId="3" fillId="0" borderId="0" xfId="665" applyFont="1" applyFill="1" applyBorder="1" applyAlignment="1" applyProtection="1">
      <alignment horizontal="right" vertical="center"/>
    </xf>
    <xf numFmtId="0" fontId="28" fillId="0" borderId="0" xfId="665" applyFont="1" applyFill="1" applyBorder="1" applyAlignment="1" applyProtection="1">
      <alignment horizontal="center" vertical="center"/>
    </xf>
    <xf numFmtId="0" fontId="29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/>
      <protection locked="0"/>
    </xf>
    <xf numFmtId="0" fontId="30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right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</xf>
    <xf numFmtId="0" fontId="31" fillId="0" borderId="1" xfId="665" applyFont="1" applyFill="1" applyBorder="1" applyAlignment="1" applyProtection="1">
      <alignment horizontal="right" vertical="center"/>
    </xf>
    <xf numFmtId="0" fontId="6" fillId="0" borderId="1" xfId="665" applyFont="1" applyFill="1" applyBorder="1" applyAlignment="1" applyProtection="1">
      <alignment vertical="center"/>
    </xf>
    <xf numFmtId="0" fontId="31" fillId="0" borderId="1" xfId="665" applyFont="1" applyFill="1" applyBorder="1" applyAlignment="1" applyProtection="1">
      <alignment horizontal="center" vertical="center"/>
    </xf>
    <xf numFmtId="0" fontId="31" fillId="0" borderId="1" xfId="665" applyFont="1" applyFill="1" applyBorder="1" applyAlignment="1" applyProtection="1">
      <alignment horizontal="center" vertical="center"/>
      <protection locked="0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1" applyFont="1" applyBorder="1">
      <alignment horizontal="center" vertical="center" wrapText="1"/>
    </xf>
    <xf numFmtId="0" fontId="4" fillId="0" borderId="1" xfId="406" applyFont="1" applyBorder="1">
      <alignment horizontal="center" vertical="center" wrapText="1"/>
    </xf>
    <xf numFmtId="0" fontId="4" fillId="0" borderId="1" xfId="141" applyFont="1" applyBorder="1">
      <alignment horizontal="center" vertical="center"/>
    </xf>
    <xf numFmtId="0" fontId="4" fillId="0" borderId="1" xfId="658" applyFont="1" applyBorder="1">
      <alignment horizontal="center" vertical="center"/>
    </xf>
    <xf numFmtId="0" fontId="1" fillId="0" borderId="1" xfId="276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83" applyFont="1" applyBorder="1">
      <alignment horizontal="center" vertical="center"/>
      <protection locked="0"/>
    </xf>
    <xf numFmtId="3" fontId="4" fillId="0" borderId="1" xfId="279" applyNumberFormat="1" applyFont="1" applyBorder="1">
      <alignment horizontal="center" vertical="center"/>
      <protection locked="0"/>
    </xf>
    <xf numFmtId="3" fontId="4" fillId="0" borderId="1" xfId="269" applyNumberFormat="1" applyFont="1" applyBorder="1">
      <alignment horizontal="center" vertical="center"/>
    </xf>
    <xf numFmtId="0" fontId="1" fillId="0" borderId="1" xfId="258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6" applyFont="1" applyBorder="1">
      <alignment horizontal="center" vertical="center" wrapText="1"/>
      <protection locked="0"/>
    </xf>
    <xf numFmtId="0" fontId="4" fillId="0" borderId="1" xfId="614" applyFont="1" applyBorder="1">
      <alignment horizontal="center" vertical="center" wrapText="1"/>
    </xf>
    <xf numFmtId="0" fontId="4" fillId="0" borderId="1" xfId="419" applyFont="1" applyBorder="1">
      <alignment horizontal="center" vertical="center" wrapText="1"/>
      <protection locked="0"/>
    </xf>
    <xf numFmtId="3" fontId="4" fillId="0" borderId="1" xfId="291" applyNumberFormat="1" applyFont="1" applyBorder="1">
      <alignment horizontal="center" vertical="top"/>
      <protection locked="0"/>
    </xf>
    <xf numFmtId="0" fontId="1" fillId="0" borderId="1" xfId="294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7" fillId="0" borderId="0" xfId="202" applyFont="1" applyBorder="1">
      <alignment horizontal="center" vertical="center"/>
      <protection locked="0"/>
    </xf>
    <xf numFmtId="0" fontId="1" fillId="0" borderId="1" xfId="52" applyFont="1" applyBorder="1">
      <alignment horizontal="center" vertical="center" wrapText="1"/>
      <protection locked="0"/>
    </xf>
    <xf numFmtId="0" fontId="1" fillId="0" borderId="1" xfId="87" applyFont="1" applyBorder="1">
      <alignment horizontal="center" vertical="center" wrapText="1"/>
      <protection locked="0"/>
    </xf>
    <xf numFmtId="0" fontId="1" fillId="0" borderId="1" xfId="171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</xf>
    <xf numFmtId="0" fontId="1" fillId="0" borderId="1" xfId="206" applyFont="1" applyBorder="1">
      <alignment horizontal="center" vertical="center" wrapText="1"/>
    </xf>
    <xf numFmtId="0" fontId="1" fillId="0" borderId="1" xfId="91" applyFont="1" applyBorder="1">
      <alignment horizontal="center" vertical="center" wrapText="1"/>
    </xf>
    <xf numFmtId="0" fontId="1" fillId="0" borderId="1" xfId="208" applyFont="1" applyBorder="1">
      <alignment horizontal="center" vertical="center"/>
    </xf>
    <xf numFmtId="0" fontId="1" fillId="0" borderId="1" xfId="121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8" applyNumberFormat="1" applyFont="1" applyBorder="1">
      <alignment horizontal="center" vertical="center"/>
    </xf>
    <xf numFmtId="3" fontId="1" fillId="0" borderId="1" xfId="163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7" applyFont="1" applyBorder="1">
      <alignment horizontal="right" vertical="center"/>
      <protection locked="0"/>
    </xf>
    <xf numFmtId="0" fontId="1" fillId="0" borderId="1" xfId="309" applyFont="1" applyBorder="1">
      <alignment horizontal="center" vertical="center"/>
      <protection locked="0"/>
    </xf>
    <xf numFmtId="0" fontId="1" fillId="0" borderId="1" xfId="218" applyFont="1" applyBorder="1">
      <alignment horizontal="center" vertical="center" wrapText="1"/>
    </xf>
    <xf numFmtId="0" fontId="1" fillId="0" borderId="1" xfId="217" applyFont="1" applyBorder="1">
      <alignment horizontal="center" vertical="center"/>
      <protection locked="0"/>
    </xf>
    <xf numFmtId="0" fontId="1" fillId="0" borderId="1" xfId="198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4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95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80" applyFont="1" applyBorder="1">
      <alignment horizontal="center" vertical="center" wrapText="1"/>
    </xf>
    <xf numFmtId="0" fontId="1" fillId="0" borderId="1" xfId="226" applyFont="1" applyBorder="1">
      <alignment horizontal="center" vertical="center"/>
      <protection locked="0"/>
    </xf>
    <xf numFmtId="3" fontId="1" fillId="0" borderId="1" xfId="229" applyNumberFormat="1" applyFont="1" applyBorder="1">
      <alignment horizontal="center" vertical="center"/>
    </xf>
    <xf numFmtId="3" fontId="1" fillId="0" borderId="1" xfId="235" applyNumberFormat="1" applyFont="1" applyBorder="1">
      <alignment horizontal="center" vertical="center"/>
    </xf>
    <xf numFmtId="0" fontId="2" fillId="0" borderId="0" xfId="170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30" fillId="0" borderId="0" xfId="55" applyFont="1" applyBorder="1">
      <alignment horizontal="center" vertical="center"/>
    </xf>
    <xf numFmtId="0" fontId="4" fillId="0" borderId="1" xfId="650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2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145" applyNumberFormat="1" applyFont="1" applyBorder="1" applyAlignment="1">
      <alignment horizontal="center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一般公共预算支出预算表（按经济科目分类）02-3 __b-5-0" xfId="51"/>
    <cellStyle name="部门收入预算表01-2 __b-4-0" xfId="52"/>
    <cellStyle name="上级补助项目支出预算表12 __b-27-0" xfId="53"/>
    <cellStyle name="国有资本经营预算支出表07 __b-5-0" xfId="54"/>
    <cellStyle name="财政拨款收支预算总表02-1 __b-13-0" xfId="55"/>
    <cellStyle name="部门支出预算表01-03 __b-9-0" xfId="56"/>
    <cellStyle name="政府性基金预算支出预算表06 __b-17-0" xfId="57"/>
    <cellStyle name="政府性基金预算支出预算表06 __b-22-0" xfId="58"/>
    <cellStyle name="基本支出预算表（人员类.运转类公用经费项目）04 __b-13-0" xfId="59"/>
    <cellStyle name="部门支出预算表01-03 __b-16-0" xfId="60"/>
    <cellStyle name="部门支出预算表01-03 __b-21-0" xfId="61"/>
    <cellStyle name="DateTimeStyle" xfId="62"/>
    <cellStyle name="部门支出预算表01-03 __b-10-0" xfId="63"/>
    <cellStyle name="上级补助项目支出预算表12 __b-10-0" xfId="64"/>
    <cellStyle name="政府购买服务预算表09 __b-17-0" xfId="65"/>
    <cellStyle name="政府购买服务预算表09 __b-22-0" xfId="66"/>
    <cellStyle name="项目支出预算表（其他运转类.特定目标类项目）05-1 __b-35-0" xfId="67"/>
    <cellStyle name="项目支出预算表（其他运转类.特定目标类项目）05-1 __b-40-0" xfId="68"/>
    <cellStyle name="部门政府采购预算表08 __b-7-0" xfId="69"/>
    <cellStyle name="__b-18-0" xfId="70"/>
    <cellStyle name="__b-23-0" xfId="71"/>
    <cellStyle name="DateStyle" xfId="72"/>
    <cellStyle name="项目支出绩效目标表（另文下达）05-3 __b-12-0" xfId="73"/>
    <cellStyle name="政府性基金预算支出预算表06 __b-25-0" xfId="74"/>
    <cellStyle name="政府性基金预算支出预算表06 __b-30-0" xfId="75"/>
    <cellStyle name="基本支出预算表（人员类.运转类公用经费项目）04 __b-17-0" xfId="76"/>
    <cellStyle name="基本支出预算表（人员类.运转类公用经费项目）04 __b-22-0" xfId="77"/>
    <cellStyle name="部门支出预算表01-03 __b-25-0" xfId="78"/>
    <cellStyle name="部门支出预算表01-03 __b-30-0" xfId="79"/>
    <cellStyle name="__b-1-0" xfId="80"/>
    <cellStyle name="一般公共预算支出预算表（按经济科目分类）02-3 __b-13-0" xfId="81"/>
    <cellStyle name="部门政府采购预算表08 __b-16-0" xfId="82"/>
    <cellStyle name="部门政府采购预算表08 __b-21-0" xfId="83"/>
    <cellStyle name="__b-5-0" xfId="84"/>
    <cellStyle name="一般公共预算支出预算表（按经济科目分类）02-3 __b-17-0" xfId="85"/>
    <cellStyle name="一般公共预算支出预算表（按经济科目分类）02-3 __b-22-0" xfId="86"/>
    <cellStyle name="部门收入预算表01-2 __b-12-0" xfId="87"/>
    <cellStyle name="__b-6-0" xfId="88"/>
    <cellStyle name="一般公共预算支出预算表（按经济科目分类）02-3 __b-18-0" xfId="89"/>
    <cellStyle name="一般公共预算支出预算表（按经济科目分类）02-3 __b-23-0" xfId="90"/>
    <cellStyle name="部门收入预算表01-2 __b-13-0" xfId="91"/>
    <cellStyle name="项目支出预算表（其他运转类.特定目标类项目）05-1 __b-13-0" xfId="92"/>
    <cellStyle name="部门支出预算表01-03 __b-2-0" xfId="93"/>
    <cellStyle name="基本支出预算表（人员类.运转类公用经费项目）04 __b-4-0" xfId="94"/>
    <cellStyle name="__b-35-0" xfId="95"/>
    <cellStyle name="__b-40-0" xfId="96"/>
    <cellStyle name="一般公共预算支出预算表（按功能科目分类）02-2 __b-18-0" xfId="97"/>
    <cellStyle name="一般公共预算支出预算表（按功能科目分类）02-2 __b-23-0" xfId="98"/>
    <cellStyle name="项目支出绩效目标表（另文下达）05-3 __b-14-0" xfId="99"/>
    <cellStyle name="政府性基金预算支出预算表06 __b-27-0" xfId="100"/>
    <cellStyle name="项目支出绩效目标表（本级下达）05-2 __b-13-0" xfId="101"/>
    <cellStyle name="基本支出预算表（人员类.运转类公用经费项目）04 __b-11-0" xfId="102"/>
    <cellStyle name="部门支出预算表01-03 __b-14-0" xfId="103"/>
    <cellStyle name="财政拨款收支预算总表02-1 __b-1-0" xfId="104"/>
    <cellStyle name="政府购买服务预算表09 __b-9-0" xfId="105"/>
    <cellStyle name="上级补助项目支出预算表12 __b-4-0" xfId="106"/>
    <cellStyle name="__b-49-0" xfId="107"/>
    <cellStyle name="__b-8-0" xfId="108"/>
    <cellStyle name="一般公共预算支出预算表（按经济科目分类）02-3 __b-25-0" xfId="109"/>
    <cellStyle name="一般公共预算支出预算表（按经济科目分类）02-3 __b-30-0" xfId="110"/>
    <cellStyle name="部门收入预算表01-2 __b-15-0" xfId="111"/>
    <cellStyle name="部门收入预算表01-2 __b-20-0" xfId="112"/>
    <cellStyle name="国有资本经营预算支出表07 __b-25-0" xfId="113"/>
    <cellStyle name="政府性基金预算支出预算表06 __b-11-0" xfId="114"/>
    <cellStyle name="PercentStyle" xfId="115"/>
    <cellStyle name="项目支出绩效目标表（本级下达）05-2 __b-9-0" xfId="116"/>
    <cellStyle name="一般公共预算支出预算表（按功能科目分类）02-2 __b-3-0" xfId="117"/>
    <cellStyle name="__b-7-0" xfId="118"/>
    <cellStyle name="一般公共预算支出预算表（按经济科目分类）02-3 __b-19-0" xfId="119"/>
    <cellStyle name="一般公共预算支出预算表（按经济科目分类）02-3 __b-24-0" xfId="120"/>
    <cellStyle name="部门收入预算表01-2 __b-14-0" xfId="121"/>
    <cellStyle name="国有资本经营预算支出表07 __b-19-0" xfId="122"/>
    <cellStyle name="国有资本经营预算支出表07 __b-24-0" xfId="123"/>
    <cellStyle name="政府性基金预算支出预算表06 __b-10-0" xfId="124"/>
    <cellStyle name="__b-3-0" xfId="125"/>
    <cellStyle name="一般公共预算支出预算表（按经济科目分类）02-3 __b-15-0" xfId="126"/>
    <cellStyle name="一般公共预算支出预算表（按经济科目分类）02-3 __b-20-0" xfId="127"/>
    <cellStyle name="部门收入预算表01-2 __b-10-0" xfId="128"/>
    <cellStyle name="项目支出预算表（其他运转类.特定目标类项目）05-1 __b-10-0" xfId="129"/>
    <cellStyle name="政府购买服务预算表09 __b-5-0" xfId="130"/>
    <cellStyle name="__b-2-0" xfId="131"/>
    <cellStyle name="一般公共预算支出预算表（按经济科目分类）02-3 __b-14-0" xfId="132"/>
    <cellStyle name="一般公共预算支出预算表（按功能科目分类）02-2 __b-15-0" xfId="133"/>
    <cellStyle name="一般公共预算支出预算表（按功能科目分类）02-2 __b-20-0" xfId="134"/>
    <cellStyle name="财政拨款收支预算总表02-1 __b-9-0" xfId="135"/>
    <cellStyle name="市对下转移支付预算表10-1 __b-10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107" t="s">
        <v>0</v>
      </c>
    </row>
    <row r="2" ht="36" customHeight="1" spans="1:4">
      <c r="A2" s="128" t="s">
        <v>1</v>
      </c>
      <c r="B2" s="303"/>
      <c r="C2" s="303"/>
      <c r="D2" s="303"/>
    </row>
    <row r="3" ht="21" customHeight="1" spans="1:4">
      <c r="A3" s="304" t="str">
        <f>"单位名称："&amp;"曲靖师范学院附属小学"</f>
        <v>单位名称：曲靖师范学院附属小学</v>
      </c>
      <c r="B3" s="305"/>
      <c r="C3" s="305"/>
      <c r="D3" s="312" t="s">
        <v>2</v>
      </c>
    </row>
    <row r="4" ht="19.5" customHeight="1" spans="1:4">
      <c r="A4" s="306" t="s">
        <v>3</v>
      </c>
      <c r="B4" s="307"/>
      <c r="C4" s="306" t="s">
        <v>4</v>
      </c>
      <c r="D4" s="307"/>
    </row>
    <row r="5" ht="19.5" customHeight="1" spans="1:4">
      <c r="A5" s="308" t="s">
        <v>5</v>
      </c>
      <c r="B5" s="308" t="s">
        <v>6</v>
      </c>
      <c r="C5" s="308" t="s">
        <v>7</v>
      </c>
      <c r="D5" s="308" t="s">
        <v>6</v>
      </c>
    </row>
    <row r="6" ht="19.5" customHeight="1" spans="1:4">
      <c r="A6" s="309"/>
      <c r="B6" s="309"/>
      <c r="C6" s="309"/>
      <c r="D6" s="309"/>
    </row>
    <row r="7" ht="20.25" customHeight="1" spans="1:4">
      <c r="A7" s="13" t="s">
        <v>8</v>
      </c>
      <c r="B7" s="15">
        <v>1888.411718</v>
      </c>
      <c r="C7" s="310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310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310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310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310" t="str">
        <f>"五"&amp;"、"&amp;"教育支出"</f>
        <v>五、教育支出</v>
      </c>
      <c r="D11" s="15">
        <v>1545.515122</v>
      </c>
    </row>
    <row r="12" ht="20.25" customHeight="1" spans="1:4">
      <c r="A12" s="13" t="s">
        <v>13</v>
      </c>
      <c r="B12" s="15"/>
      <c r="C12" s="310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310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310" t="str">
        <f>"八"&amp;"、"&amp;"社会保障和就业支出"</f>
        <v>八、社会保障和就业支出</v>
      </c>
      <c r="D14" s="15">
        <v>127.607724</v>
      </c>
    </row>
    <row r="15" ht="20.25" customHeight="1" spans="1:4">
      <c r="A15" s="13" t="s">
        <v>16</v>
      </c>
      <c r="B15" s="15"/>
      <c r="C15" s="310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310" t="str">
        <f>"十"&amp;"、"&amp;"卫生健康支出"</f>
        <v>十、卫生健康支出</v>
      </c>
      <c r="D16" s="15">
        <v>103.451848</v>
      </c>
    </row>
    <row r="17" ht="20.25" customHeight="1" spans="1:4">
      <c r="A17" s="13"/>
      <c r="B17" s="15"/>
      <c r="C17" s="310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310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310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310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310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310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310" t="str">
        <f>"十七"&amp;"、"&amp;"金融支出"</f>
        <v>十七、金融支出</v>
      </c>
      <c r="D23" s="15"/>
    </row>
    <row r="24" ht="20.25" customHeight="1" spans="1:4">
      <c r="A24" s="13"/>
      <c r="B24" s="13"/>
      <c r="C24" s="310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310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310" t="str">
        <f>"二十"&amp;"、"&amp;"住房保障支出"</f>
        <v>二十、住房保障支出</v>
      </c>
      <c r="D26" s="15">
        <v>111.837024</v>
      </c>
    </row>
    <row r="27" ht="20.25" customHeight="1" spans="1:4">
      <c r="A27" s="13"/>
      <c r="B27" s="13"/>
      <c r="C27" s="310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310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310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310" t="str">
        <f>"二十四"&amp;"、"&amp;"预备费"</f>
        <v>二十四、预备费</v>
      </c>
      <c r="D30" s="15"/>
    </row>
    <row r="31" ht="20.25" customHeight="1" spans="1:4">
      <c r="A31" s="13"/>
      <c r="B31" s="13"/>
      <c r="C31" s="310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310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310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310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310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310" t="str">
        <f>"三十"&amp;"、"&amp;"抗疫特别国债安排的支出"</f>
        <v>三十、抗疫特别国债安排的支出</v>
      </c>
      <c r="D36" s="15"/>
    </row>
    <row r="37" ht="20.25" customHeight="1" spans="1:4">
      <c r="A37" s="311" t="s">
        <v>18</v>
      </c>
      <c r="B37" s="15">
        <v>1888.411718</v>
      </c>
      <c r="C37" s="311" t="s">
        <v>19</v>
      </c>
      <c r="D37" s="15">
        <v>1888.411718</v>
      </c>
    </row>
    <row r="38" ht="20.25" customHeight="1" spans="1:4">
      <c r="A38" s="13" t="s">
        <v>20</v>
      </c>
      <c r="B38" s="15"/>
      <c r="C38" s="13" t="s">
        <v>21</v>
      </c>
      <c r="D38" s="15"/>
    </row>
    <row r="39" ht="20.25" customHeight="1" spans="1:4">
      <c r="A39" s="311" t="s">
        <v>22</v>
      </c>
      <c r="B39" s="15">
        <v>1888.411718</v>
      </c>
      <c r="C39" s="311" t="s">
        <v>23</v>
      </c>
      <c r="D39" s="15">
        <v>1888.411718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zoomScale="70" zoomScaleNormal="70" workbookViewId="0">
      <selection activeCell="A1" sqref="A1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70"/>
      <c r="O1" s="70"/>
      <c r="P1" s="70"/>
      <c r="Q1" s="70"/>
      <c r="R1" s="70"/>
      <c r="S1" s="96" t="s">
        <v>24</v>
      </c>
      <c r="T1" s="37" t="s">
        <v>24</v>
      </c>
    </row>
    <row r="2" ht="36" customHeight="1" spans="1:20">
      <c r="A2" s="275" t="s">
        <v>25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3" t="str">
        <f>"单位名称："&amp;"曲靖师范学院附属小学"</f>
        <v>单位名称：曲靖师范学院附属小学</v>
      </c>
      <c r="B3" s="22"/>
      <c r="C3" s="22"/>
      <c r="D3" s="22"/>
      <c r="E3" s="22"/>
      <c r="F3" s="22"/>
      <c r="G3" s="22"/>
      <c r="H3" s="22"/>
      <c r="I3" s="74"/>
      <c r="J3" s="22"/>
      <c r="K3" s="22"/>
      <c r="L3" s="22"/>
      <c r="M3" s="22"/>
      <c r="N3" s="22"/>
      <c r="O3" s="74"/>
      <c r="P3" s="74"/>
      <c r="Q3" s="74"/>
      <c r="R3" s="74"/>
      <c r="S3" s="313" t="s">
        <v>2</v>
      </c>
      <c r="T3" s="297" t="s">
        <v>26</v>
      </c>
    </row>
    <row r="4" ht="18.75" customHeight="1" spans="1:20">
      <c r="A4" s="276" t="s">
        <v>27</v>
      </c>
      <c r="B4" s="277" t="s">
        <v>28</v>
      </c>
      <c r="C4" s="277" t="s">
        <v>29</v>
      </c>
      <c r="D4" s="278" t="s">
        <v>30</v>
      </c>
      <c r="E4" s="279"/>
      <c r="F4" s="279"/>
      <c r="G4" s="279"/>
      <c r="H4" s="279"/>
      <c r="I4" s="289"/>
      <c r="J4" s="279"/>
      <c r="K4" s="279"/>
      <c r="L4" s="279"/>
      <c r="M4" s="279"/>
      <c r="N4" s="290"/>
      <c r="O4" s="278" t="s">
        <v>20</v>
      </c>
      <c r="P4" s="278"/>
      <c r="Q4" s="278"/>
      <c r="R4" s="278"/>
      <c r="S4" s="279"/>
      <c r="T4" s="298"/>
    </row>
    <row r="5" ht="24.75" customHeight="1" spans="1:20">
      <c r="A5" s="280"/>
      <c r="B5" s="281"/>
      <c r="C5" s="281"/>
      <c r="D5" s="281" t="s">
        <v>31</v>
      </c>
      <c r="E5" s="281" t="s">
        <v>32</v>
      </c>
      <c r="F5" s="281" t="s">
        <v>33</v>
      </c>
      <c r="G5" s="281" t="s">
        <v>34</v>
      </c>
      <c r="H5" s="281" t="s">
        <v>35</v>
      </c>
      <c r="I5" s="291" t="s">
        <v>36</v>
      </c>
      <c r="J5" s="292"/>
      <c r="K5" s="292"/>
      <c r="L5" s="292"/>
      <c r="M5" s="292"/>
      <c r="N5" s="293"/>
      <c r="O5" s="294" t="s">
        <v>31</v>
      </c>
      <c r="P5" s="294" t="s">
        <v>32</v>
      </c>
      <c r="Q5" s="276" t="s">
        <v>33</v>
      </c>
      <c r="R5" s="277" t="s">
        <v>34</v>
      </c>
      <c r="S5" s="299" t="s">
        <v>35</v>
      </c>
      <c r="T5" s="277" t="s">
        <v>36</v>
      </c>
    </row>
    <row r="6" ht="24.75" customHeight="1" spans="1:20">
      <c r="A6" s="282"/>
      <c r="B6" s="283"/>
      <c r="C6" s="283"/>
      <c r="D6" s="283"/>
      <c r="E6" s="283"/>
      <c r="F6" s="283"/>
      <c r="G6" s="283"/>
      <c r="H6" s="283"/>
      <c r="I6" s="12" t="s">
        <v>31</v>
      </c>
      <c r="J6" s="295" t="s">
        <v>37</v>
      </c>
      <c r="K6" s="295" t="s">
        <v>38</v>
      </c>
      <c r="L6" s="295" t="s">
        <v>39</v>
      </c>
      <c r="M6" s="295" t="s">
        <v>40</v>
      </c>
      <c r="N6" s="295" t="s">
        <v>41</v>
      </c>
      <c r="O6" s="296"/>
      <c r="P6" s="296"/>
      <c r="Q6" s="300"/>
      <c r="R6" s="296"/>
      <c r="S6" s="283"/>
      <c r="T6" s="283"/>
    </row>
    <row r="7" ht="16.5" customHeight="1" spans="1:20">
      <c r="A7" s="284">
        <v>1</v>
      </c>
      <c r="B7" s="11">
        <v>2</v>
      </c>
      <c r="C7" s="11">
        <v>3</v>
      </c>
      <c r="D7" s="11">
        <v>4</v>
      </c>
      <c r="E7" s="285">
        <v>5</v>
      </c>
      <c r="F7" s="286">
        <v>6</v>
      </c>
      <c r="G7" s="286">
        <v>7</v>
      </c>
      <c r="H7" s="285">
        <v>8</v>
      </c>
      <c r="I7" s="285">
        <v>9</v>
      </c>
      <c r="J7" s="286">
        <v>10</v>
      </c>
      <c r="K7" s="286">
        <v>11</v>
      </c>
      <c r="L7" s="285">
        <v>12</v>
      </c>
      <c r="M7" s="285">
        <v>13</v>
      </c>
      <c r="N7" s="286">
        <v>14</v>
      </c>
      <c r="O7" s="286">
        <v>15</v>
      </c>
      <c r="P7" s="285">
        <v>16</v>
      </c>
      <c r="Q7" s="301">
        <v>17</v>
      </c>
      <c r="R7" s="302">
        <v>18</v>
      </c>
      <c r="S7" s="302">
        <v>19</v>
      </c>
      <c r="T7" s="302">
        <v>20</v>
      </c>
    </row>
    <row r="8" ht="16.5" customHeight="1" outlineLevel="1" spans="1:20">
      <c r="A8" s="13" t="s">
        <v>42</v>
      </c>
      <c r="B8" s="13" t="s">
        <v>43</v>
      </c>
      <c r="C8" s="15">
        <v>1888.411718</v>
      </c>
      <c r="D8" s="15">
        <v>1888.411718</v>
      </c>
      <c r="E8" s="15">
        <v>1888.411718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spans="1:20">
      <c r="A9" s="167" t="s">
        <v>44</v>
      </c>
      <c r="B9" s="167" t="s">
        <v>43</v>
      </c>
      <c r="C9" s="15">
        <v>1888.411718</v>
      </c>
      <c r="D9" s="15">
        <v>1888.411718</v>
      </c>
      <c r="E9" s="15">
        <v>1888.411718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87" t="s">
        <v>29</v>
      </c>
      <c r="B10" s="288"/>
      <c r="C10" s="15">
        <v>1888.411718</v>
      </c>
      <c r="D10" s="15">
        <v>1888.411718</v>
      </c>
      <c r="E10" s="15">
        <v>1888.411718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5"/>
  <sheetViews>
    <sheetView showZeros="0" zoomScale="85" zoomScaleNormal="85" workbookViewId="0">
      <selection activeCell="E25" sqref="E25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1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56" t="str">
        <f>"单位名称："&amp;"曲靖师范学院附属小学"</f>
        <v>单位名称：曲靖师范学院附属小学</v>
      </c>
      <c r="B3" s="257"/>
      <c r="C3" s="62"/>
      <c r="D3" s="6"/>
      <c r="E3" s="62"/>
      <c r="F3" s="6"/>
      <c r="G3" s="62"/>
      <c r="H3" s="6"/>
      <c r="I3" s="6"/>
      <c r="J3" s="6"/>
      <c r="K3" s="62"/>
      <c r="L3" s="6"/>
      <c r="M3" s="62"/>
      <c r="N3" s="62"/>
      <c r="O3" s="6"/>
      <c r="P3" s="6"/>
      <c r="Q3" s="314" t="s">
        <v>2</v>
      </c>
    </row>
    <row r="4" ht="17.25" customHeight="1" spans="1:17">
      <c r="A4" s="258" t="s">
        <v>47</v>
      </c>
      <c r="B4" s="259" t="s">
        <v>48</v>
      </c>
      <c r="C4" s="260" t="s">
        <v>29</v>
      </c>
      <c r="D4" s="261" t="s">
        <v>49</v>
      </c>
      <c r="E4" s="10"/>
      <c r="F4" s="261" t="s">
        <v>50</v>
      </c>
      <c r="G4" s="10"/>
      <c r="H4" s="262" t="s">
        <v>32</v>
      </c>
      <c r="I4" s="268" t="s">
        <v>33</v>
      </c>
      <c r="J4" s="259" t="s">
        <v>51</v>
      </c>
      <c r="K4" s="269" t="s">
        <v>34</v>
      </c>
      <c r="L4" s="261" t="s">
        <v>36</v>
      </c>
      <c r="M4" s="270"/>
      <c r="N4" s="270"/>
      <c r="O4" s="270"/>
      <c r="P4" s="270"/>
      <c r="Q4" s="274"/>
    </row>
    <row r="5" ht="26.25" customHeight="1" spans="1:17">
      <c r="A5" s="10"/>
      <c r="B5" s="263"/>
      <c r="C5" s="263"/>
      <c r="D5" s="263" t="s">
        <v>29</v>
      </c>
      <c r="E5" s="263" t="s">
        <v>52</v>
      </c>
      <c r="F5" s="263" t="s">
        <v>29</v>
      </c>
      <c r="G5" s="264" t="s">
        <v>52</v>
      </c>
      <c r="H5" s="263"/>
      <c r="I5" s="263"/>
      <c r="J5" s="263"/>
      <c r="K5" s="264"/>
      <c r="L5" s="263" t="s">
        <v>31</v>
      </c>
      <c r="M5" s="271" t="s">
        <v>53</v>
      </c>
      <c r="N5" s="271" t="s">
        <v>54</v>
      </c>
      <c r="O5" s="271" t="s">
        <v>55</v>
      </c>
      <c r="P5" s="271" t="s">
        <v>56</v>
      </c>
      <c r="Q5" s="271" t="s">
        <v>57</v>
      </c>
    </row>
    <row r="6" ht="16.5" customHeight="1" spans="1:17">
      <c r="A6" s="10">
        <v>1</v>
      </c>
      <c r="B6" s="263">
        <v>2</v>
      </c>
      <c r="C6" s="263">
        <v>3</v>
      </c>
      <c r="D6" s="263">
        <v>4</v>
      </c>
      <c r="E6" s="265">
        <v>5</v>
      </c>
      <c r="F6" s="266">
        <v>6</v>
      </c>
      <c r="G6" s="265">
        <v>7</v>
      </c>
      <c r="H6" s="266">
        <v>8</v>
      </c>
      <c r="I6" s="265">
        <v>9</v>
      </c>
      <c r="J6" s="265">
        <v>10</v>
      </c>
      <c r="K6" s="265">
        <v>11</v>
      </c>
      <c r="L6" s="265">
        <v>12</v>
      </c>
      <c r="M6" s="272">
        <v>13</v>
      </c>
      <c r="N6" s="273">
        <v>14</v>
      </c>
      <c r="O6" s="273">
        <v>15</v>
      </c>
      <c r="P6" s="273">
        <v>16</v>
      </c>
      <c r="Q6" s="273">
        <v>17</v>
      </c>
    </row>
    <row r="7" ht="19.5" customHeight="1" spans="1:17">
      <c r="A7" s="13" t="s">
        <v>58</v>
      </c>
      <c r="B7" s="13" t="s">
        <v>59</v>
      </c>
      <c r="C7" s="15">
        <v>1545.515122</v>
      </c>
      <c r="D7" s="15">
        <v>1119.161122</v>
      </c>
      <c r="E7" s="15">
        <v>1119.161122</v>
      </c>
      <c r="F7" s="15">
        <v>426.354</v>
      </c>
      <c r="G7" s="15">
        <v>426.354</v>
      </c>
      <c r="H7" s="15">
        <v>1545.515122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67" t="s">
        <v>60</v>
      </c>
      <c r="B8" s="167" t="s">
        <v>61</v>
      </c>
      <c r="C8" s="15">
        <v>1485.515122</v>
      </c>
      <c r="D8" s="15">
        <v>1119.161122</v>
      </c>
      <c r="E8" s="15">
        <v>1119.161122</v>
      </c>
      <c r="F8" s="15">
        <v>366.354</v>
      </c>
      <c r="G8" s="15">
        <v>366.354</v>
      </c>
      <c r="H8" s="15">
        <v>1485.515122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69" t="s">
        <v>62</v>
      </c>
      <c r="B9" s="169" t="s">
        <v>63</v>
      </c>
      <c r="C9" s="15">
        <v>1345.515122</v>
      </c>
      <c r="D9" s="15">
        <v>1119.161122</v>
      </c>
      <c r="E9" s="15">
        <v>1119.161122</v>
      </c>
      <c r="F9" s="15">
        <v>226.354</v>
      </c>
      <c r="G9" s="15">
        <v>226.354</v>
      </c>
      <c r="H9" s="15">
        <v>1345.515122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69" t="s">
        <v>64</v>
      </c>
      <c r="B10" s="169" t="s">
        <v>65</v>
      </c>
      <c r="C10" s="15">
        <v>140</v>
      </c>
      <c r="D10" s="15"/>
      <c r="E10" s="15"/>
      <c r="F10" s="15">
        <v>140</v>
      </c>
      <c r="G10" s="15">
        <v>140</v>
      </c>
      <c r="H10" s="15">
        <v>140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67" t="s">
        <v>66</v>
      </c>
      <c r="B11" s="167" t="s">
        <v>67</v>
      </c>
      <c r="C11" s="15">
        <v>60</v>
      </c>
      <c r="D11" s="15"/>
      <c r="E11" s="15"/>
      <c r="F11" s="15">
        <v>60</v>
      </c>
      <c r="G11" s="15">
        <v>60</v>
      </c>
      <c r="H11" s="15">
        <v>60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69" t="s">
        <v>68</v>
      </c>
      <c r="B12" s="169" t="s">
        <v>69</v>
      </c>
      <c r="C12" s="15">
        <v>60</v>
      </c>
      <c r="D12" s="15"/>
      <c r="E12" s="15"/>
      <c r="F12" s="15">
        <v>60</v>
      </c>
      <c r="G12" s="15">
        <v>60</v>
      </c>
      <c r="H12" s="15">
        <v>60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3" t="s">
        <v>70</v>
      </c>
      <c r="B13" s="13" t="s">
        <v>71</v>
      </c>
      <c r="C13" s="15">
        <v>127.607724</v>
      </c>
      <c r="D13" s="15">
        <v>127.607724</v>
      </c>
      <c r="E13" s="15">
        <v>127.607724</v>
      </c>
      <c r="F13" s="15"/>
      <c r="G13" s="15"/>
      <c r="H13" s="15">
        <v>127.607724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67" t="s">
        <v>72</v>
      </c>
      <c r="B14" s="167" t="s">
        <v>73</v>
      </c>
      <c r="C14" s="15">
        <v>120.892032</v>
      </c>
      <c r="D14" s="15">
        <v>120.892032</v>
      </c>
      <c r="E14" s="15">
        <v>120.892032</v>
      </c>
      <c r="F14" s="15"/>
      <c r="G14" s="15"/>
      <c r="H14" s="15">
        <v>120.892032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69" t="s">
        <v>74</v>
      </c>
      <c r="B15" s="169" t="s">
        <v>75</v>
      </c>
      <c r="C15" s="15">
        <v>120.892032</v>
      </c>
      <c r="D15" s="15">
        <v>120.892032</v>
      </c>
      <c r="E15" s="15">
        <v>120.892032</v>
      </c>
      <c r="F15" s="15"/>
      <c r="G15" s="15"/>
      <c r="H15" s="15">
        <v>120.892032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67" t="s">
        <v>76</v>
      </c>
      <c r="B16" s="167" t="s">
        <v>77</v>
      </c>
      <c r="C16" s="15">
        <v>6.715692</v>
      </c>
      <c r="D16" s="15">
        <v>6.715692</v>
      </c>
      <c r="E16" s="15">
        <v>6.715692</v>
      </c>
      <c r="F16" s="15"/>
      <c r="G16" s="15"/>
      <c r="H16" s="15">
        <v>6.715692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69" t="s">
        <v>78</v>
      </c>
      <c r="B17" s="169" t="s">
        <v>79</v>
      </c>
      <c r="C17" s="15">
        <v>6.715692</v>
      </c>
      <c r="D17" s="15">
        <v>6.715692</v>
      </c>
      <c r="E17" s="15">
        <v>6.715692</v>
      </c>
      <c r="F17" s="15"/>
      <c r="G17" s="15"/>
      <c r="H17" s="15">
        <v>6.715692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3" t="s">
        <v>80</v>
      </c>
      <c r="B18" s="13" t="s">
        <v>81</v>
      </c>
      <c r="C18" s="15">
        <v>103.451848</v>
      </c>
      <c r="D18" s="15">
        <v>103.451848</v>
      </c>
      <c r="E18" s="15">
        <v>103.451848</v>
      </c>
      <c r="F18" s="15"/>
      <c r="G18" s="15"/>
      <c r="H18" s="15">
        <v>103.451848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67" t="s">
        <v>82</v>
      </c>
      <c r="B19" s="167" t="s">
        <v>83</v>
      </c>
      <c r="C19" s="15">
        <v>103.451848</v>
      </c>
      <c r="D19" s="15">
        <v>103.451848</v>
      </c>
      <c r="E19" s="15">
        <v>103.451848</v>
      </c>
      <c r="F19" s="15"/>
      <c r="G19" s="15"/>
      <c r="H19" s="15">
        <v>103.451848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69" t="s">
        <v>84</v>
      </c>
      <c r="B20" s="169" t="s">
        <v>85</v>
      </c>
      <c r="C20" s="15">
        <v>93.19752</v>
      </c>
      <c r="D20" s="15">
        <v>93.19752</v>
      </c>
      <c r="E20" s="15">
        <v>93.19752</v>
      </c>
      <c r="F20" s="15"/>
      <c r="G20" s="15"/>
      <c r="H20" s="15">
        <v>93.19752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69" t="s">
        <v>86</v>
      </c>
      <c r="B21" s="169" t="s">
        <v>87</v>
      </c>
      <c r="C21" s="15">
        <v>10.254328</v>
      </c>
      <c r="D21" s="15">
        <v>10.254328</v>
      </c>
      <c r="E21" s="15">
        <v>10.254328</v>
      </c>
      <c r="F21" s="15"/>
      <c r="G21" s="15"/>
      <c r="H21" s="15">
        <v>10.254328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3" t="s">
        <v>88</v>
      </c>
      <c r="B22" s="13" t="s">
        <v>89</v>
      </c>
      <c r="C22" s="15">
        <v>111.837024</v>
      </c>
      <c r="D22" s="15">
        <v>111.837024</v>
      </c>
      <c r="E22" s="15">
        <v>111.837024</v>
      </c>
      <c r="F22" s="15"/>
      <c r="G22" s="15"/>
      <c r="H22" s="15">
        <v>111.837024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67" t="s">
        <v>90</v>
      </c>
      <c r="B23" s="167" t="s">
        <v>91</v>
      </c>
      <c r="C23" s="15">
        <v>111.837024</v>
      </c>
      <c r="D23" s="15">
        <v>111.837024</v>
      </c>
      <c r="E23" s="15">
        <v>111.837024</v>
      </c>
      <c r="F23" s="15"/>
      <c r="G23" s="15"/>
      <c r="H23" s="15">
        <v>111.837024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69" t="s">
        <v>92</v>
      </c>
      <c r="B24" s="169" t="s">
        <v>93</v>
      </c>
      <c r="C24" s="15">
        <v>111.837024</v>
      </c>
      <c r="D24" s="15">
        <v>111.837024</v>
      </c>
      <c r="E24" s="15">
        <v>111.837024</v>
      </c>
      <c r="F24" s="15"/>
      <c r="G24" s="15"/>
      <c r="H24" s="15">
        <v>111.837024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7.25" customHeight="1" spans="1:17">
      <c r="A25" s="267" t="s">
        <v>94</v>
      </c>
      <c r="B25" s="268" t="s">
        <v>94</v>
      </c>
      <c r="C25" s="15">
        <v>1888.411718</v>
      </c>
      <c r="D25" s="15">
        <v>1462.057718</v>
      </c>
      <c r="E25" s="15">
        <v>1462.057718</v>
      </c>
      <c r="F25" s="15">
        <v>426.354</v>
      </c>
      <c r="G25" s="15">
        <v>426.354</v>
      </c>
      <c r="H25" s="15">
        <v>1888.411718</v>
      </c>
      <c r="I25" s="15"/>
      <c r="J25" s="15"/>
      <c r="K25" s="15"/>
      <c r="L25" s="15"/>
      <c r="M25" s="15"/>
      <c r="N25" s="15"/>
      <c r="O25" s="15"/>
      <c r="P25" s="15"/>
      <c r="Q25" s="15"/>
    </row>
  </sheetData>
  <mergeCells count="13">
    <mergeCell ref="A2:Q2"/>
    <mergeCell ref="A3:N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F25" sqref="F25"/>
    </sheetView>
  </sheetViews>
  <sheetFormatPr defaultColWidth="7.76851851851852" defaultRowHeight="14.25" customHeight="1" outlineLevelCol="3"/>
  <cols>
    <col min="1" max="1" width="43.1296296296296" style="232" customWidth="1"/>
    <col min="2" max="2" width="33.9814814814815" style="232" customWidth="1"/>
    <col min="3" max="3" width="42.5" style="232" customWidth="1"/>
    <col min="4" max="4" width="31.8796296296296" style="232" customWidth="1"/>
    <col min="5" max="5" width="7.99074074074074" style="231" customWidth="1"/>
    <col min="6" max="256" width="7.99074074074074" style="231"/>
    <col min="257" max="16384" width="7.76851851851852" style="231"/>
  </cols>
  <sheetData>
    <row r="1" s="231" customFormat="1" customHeight="1" spans="1:4">
      <c r="A1" s="233"/>
      <c r="B1" s="233"/>
      <c r="C1" s="233"/>
      <c r="D1" s="234" t="s">
        <v>95</v>
      </c>
    </row>
    <row r="2" s="231" customFormat="1" ht="31.5" customHeight="1" spans="1:4">
      <c r="A2" s="235" t="s">
        <v>96</v>
      </c>
      <c r="B2" s="236"/>
      <c r="C2" s="236"/>
      <c r="D2" s="236"/>
    </row>
    <row r="3" s="231" customFormat="1" ht="17.25" customHeight="1" spans="1:4">
      <c r="A3" s="237" t="s">
        <v>97</v>
      </c>
      <c r="B3" s="238"/>
      <c r="C3" s="238"/>
      <c r="D3" s="239" t="s">
        <v>26</v>
      </c>
    </row>
    <row r="4" s="231" customFormat="1" ht="19.5" customHeight="1" spans="1:4">
      <c r="A4" s="240" t="s">
        <v>3</v>
      </c>
      <c r="B4" s="241"/>
      <c r="C4" s="240" t="s">
        <v>4</v>
      </c>
      <c r="D4" s="241"/>
    </row>
    <row r="5" s="231" customFormat="1" ht="21.75" customHeight="1" spans="1:4">
      <c r="A5" s="242" t="s">
        <v>5</v>
      </c>
      <c r="B5" s="243" t="s">
        <v>6</v>
      </c>
      <c r="C5" s="242" t="s">
        <v>98</v>
      </c>
      <c r="D5" s="243" t="s">
        <v>6</v>
      </c>
    </row>
    <row r="6" s="231" customFormat="1" ht="17.25" customHeight="1" spans="1:4">
      <c r="A6" s="244"/>
      <c r="B6" s="245"/>
      <c r="C6" s="244"/>
      <c r="D6" s="245"/>
    </row>
    <row r="7" s="231" customFormat="1" ht="17.25" customHeight="1" spans="1:4">
      <c r="A7" s="246" t="s">
        <v>99</v>
      </c>
      <c r="B7" s="15">
        <v>1888.411718</v>
      </c>
      <c r="C7" s="247" t="s">
        <v>100</v>
      </c>
      <c r="D7" s="15">
        <v>1888.411718</v>
      </c>
    </row>
    <row r="8" s="231" customFormat="1" ht="17.25" customHeight="1" spans="1:4">
      <c r="A8" s="248" t="s">
        <v>101</v>
      </c>
      <c r="B8" s="15">
        <v>1888.411718</v>
      </c>
      <c r="C8" s="247" t="s">
        <v>102</v>
      </c>
      <c r="D8" s="249"/>
    </row>
    <row r="9" s="231" customFormat="1" ht="17.25" customHeight="1" spans="1:4">
      <c r="A9" s="248" t="s">
        <v>103</v>
      </c>
      <c r="B9" s="250"/>
      <c r="C9" s="247" t="s">
        <v>104</v>
      </c>
      <c r="D9" s="249"/>
    </row>
    <row r="10" s="231" customFormat="1" ht="17.25" customHeight="1" spans="1:4">
      <c r="A10" s="248" t="s">
        <v>105</v>
      </c>
      <c r="B10" s="250"/>
      <c r="C10" s="247" t="s">
        <v>106</v>
      </c>
      <c r="D10" s="249"/>
    </row>
    <row r="11" s="231" customFormat="1" ht="17.25" customHeight="1" spans="1:4">
      <c r="A11" s="248" t="s">
        <v>107</v>
      </c>
      <c r="B11" s="250"/>
      <c r="C11" s="247" t="s">
        <v>108</v>
      </c>
      <c r="D11" s="249"/>
    </row>
    <row r="12" s="231" customFormat="1" ht="17.25" customHeight="1" spans="1:4">
      <c r="A12" s="248" t="s">
        <v>101</v>
      </c>
      <c r="B12" s="250"/>
      <c r="C12" s="247" t="s">
        <v>109</v>
      </c>
      <c r="D12" s="15">
        <v>1545.515122</v>
      </c>
    </row>
    <row r="13" s="231" customFormat="1" ht="17.25" customHeight="1" spans="1:4">
      <c r="A13" s="251" t="s">
        <v>103</v>
      </c>
      <c r="B13" s="249"/>
      <c r="C13" s="247" t="s">
        <v>110</v>
      </c>
      <c r="D13" s="249"/>
    </row>
    <row r="14" s="231" customFormat="1" ht="17.25" customHeight="1" spans="1:4">
      <c r="A14" s="251" t="s">
        <v>105</v>
      </c>
      <c r="B14" s="249"/>
      <c r="C14" s="247" t="s">
        <v>111</v>
      </c>
      <c r="D14" s="249"/>
    </row>
    <row r="15" s="231" customFormat="1" ht="17.25" customHeight="1" spans="1:4">
      <c r="A15" s="248"/>
      <c r="B15" s="249"/>
      <c r="C15" s="247" t="s">
        <v>112</v>
      </c>
      <c r="D15" s="15">
        <v>127.607724</v>
      </c>
    </row>
    <row r="16" s="231" customFormat="1" ht="17.25" customHeight="1" spans="1:4">
      <c r="A16" s="248"/>
      <c r="B16" s="250"/>
      <c r="C16" s="247" t="s">
        <v>113</v>
      </c>
      <c r="D16" s="15">
        <v>103.451848</v>
      </c>
    </row>
    <row r="17" s="231" customFormat="1" ht="17.25" customHeight="1" spans="1:4">
      <c r="A17" s="248"/>
      <c r="B17" s="252"/>
      <c r="C17" s="247" t="s">
        <v>114</v>
      </c>
      <c r="D17" s="249"/>
    </row>
    <row r="18" s="231" customFormat="1" ht="17.25" customHeight="1" spans="1:4">
      <c r="A18" s="251"/>
      <c r="B18" s="252"/>
      <c r="C18" s="247" t="s">
        <v>115</v>
      </c>
      <c r="D18" s="249"/>
    </row>
    <row r="19" s="231" customFormat="1" ht="17.25" customHeight="1" spans="1:4">
      <c r="A19" s="251"/>
      <c r="B19" s="253"/>
      <c r="C19" s="247" t="s">
        <v>116</v>
      </c>
      <c r="D19" s="249"/>
    </row>
    <row r="20" s="231" customFormat="1" ht="17.25" customHeight="1" spans="1:4">
      <c r="A20" s="253"/>
      <c r="B20" s="253"/>
      <c r="C20" s="247" t="s">
        <v>117</v>
      </c>
      <c r="D20" s="249"/>
    </row>
    <row r="21" s="231" customFormat="1" ht="17.25" customHeight="1" spans="1:4">
      <c r="A21" s="253"/>
      <c r="B21" s="253"/>
      <c r="C21" s="247" t="s">
        <v>118</v>
      </c>
      <c r="D21" s="249"/>
    </row>
    <row r="22" s="231" customFormat="1" ht="17.25" customHeight="1" spans="1:4">
      <c r="A22" s="253"/>
      <c r="B22" s="253"/>
      <c r="C22" s="247" t="s">
        <v>119</v>
      </c>
      <c r="D22" s="249"/>
    </row>
    <row r="23" s="231" customFormat="1" ht="17.25" customHeight="1" spans="1:4">
      <c r="A23" s="253"/>
      <c r="B23" s="253"/>
      <c r="C23" s="247" t="s">
        <v>120</v>
      </c>
      <c r="D23" s="249"/>
    </row>
    <row r="24" s="231" customFormat="1" ht="17.25" customHeight="1" spans="1:4">
      <c r="A24" s="253"/>
      <c r="B24" s="253"/>
      <c r="C24" s="247" t="s">
        <v>121</v>
      </c>
      <c r="D24" s="249"/>
    </row>
    <row r="25" s="231" customFormat="1" ht="17.25" customHeight="1" spans="1:4">
      <c r="A25" s="253"/>
      <c r="B25" s="253"/>
      <c r="C25" s="247" t="s">
        <v>122</v>
      </c>
      <c r="D25" s="249"/>
    </row>
    <row r="26" s="231" customFormat="1" ht="17.25" customHeight="1" spans="1:4">
      <c r="A26" s="253"/>
      <c r="B26" s="253"/>
      <c r="C26" s="247" t="s">
        <v>123</v>
      </c>
      <c r="D26" s="15">
        <v>111.837024</v>
      </c>
    </row>
    <row r="27" s="231" customFormat="1" ht="17.25" customHeight="1" spans="1:4">
      <c r="A27" s="253"/>
      <c r="B27" s="253"/>
      <c r="C27" s="247" t="s">
        <v>124</v>
      </c>
      <c r="D27" s="249"/>
    </row>
    <row r="28" s="231" customFormat="1" ht="17.25" customHeight="1" spans="1:4">
      <c r="A28" s="253"/>
      <c r="B28" s="253"/>
      <c r="C28" s="247" t="s">
        <v>125</v>
      </c>
      <c r="D28" s="249"/>
    </row>
    <row r="29" s="231" customFormat="1" ht="17.25" customHeight="1" spans="1:4">
      <c r="A29" s="253"/>
      <c r="B29" s="253"/>
      <c r="C29" s="247" t="s">
        <v>126</v>
      </c>
      <c r="D29" s="249"/>
    </row>
    <row r="30" s="231" customFormat="1" ht="17.25" customHeight="1" spans="1:4">
      <c r="A30" s="253"/>
      <c r="B30" s="253"/>
      <c r="C30" s="247" t="s">
        <v>127</v>
      </c>
      <c r="D30" s="249"/>
    </row>
    <row r="31" s="231" customFormat="1" customHeight="1" spans="1:4">
      <c r="A31" s="254"/>
      <c r="B31" s="252"/>
      <c r="C31" s="251" t="s">
        <v>128</v>
      </c>
      <c r="D31" s="252"/>
    </row>
    <row r="32" s="231" customFormat="1" ht="17.25" customHeight="1" spans="1:4">
      <c r="A32" s="255" t="s">
        <v>129</v>
      </c>
      <c r="B32" s="15">
        <v>1888.411718</v>
      </c>
      <c r="C32" s="254" t="s">
        <v>23</v>
      </c>
      <c r="D32" s="15">
        <v>1888.411718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E10" sqref="E10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219"/>
      <c r="F1" s="57"/>
      <c r="G1" s="41" t="s">
        <v>130</v>
      </c>
    </row>
    <row r="2" ht="39" customHeight="1" spans="1:7">
      <c r="A2" s="110" t="s">
        <v>131</v>
      </c>
      <c r="B2" s="110"/>
      <c r="C2" s="110"/>
      <c r="D2" s="110"/>
      <c r="E2" s="110"/>
      <c r="F2" s="110"/>
      <c r="G2" s="110"/>
    </row>
    <row r="3" ht="18" customHeight="1" spans="1:7">
      <c r="A3" s="4" t="str">
        <f>"单位名称："&amp;"曲靖师范学院附属小学"</f>
        <v>单位名称：曲靖师范学院附属小学</v>
      </c>
      <c r="F3" s="106"/>
      <c r="G3" s="315" t="s">
        <v>2</v>
      </c>
    </row>
    <row r="4" ht="20.25" customHeight="1" spans="1:7">
      <c r="A4" s="220" t="s">
        <v>132</v>
      </c>
      <c r="B4" s="221"/>
      <c r="C4" s="222" t="s">
        <v>29</v>
      </c>
      <c r="D4" s="223" t="s">
        <v>49</v>
      </c>
      <c r="E4" s="177"/>
      <c r="F4" s="177"/>
      <c r="G4" s="177" t="s">
        <v>50</v>
      </c>
    </row>
    <row r="5" ht="20.25" customHeight="1" spans="1:7">
      <c r="A5" s="224" t="s">
        <v>47</v>
      </c>
      <c r="B5" s="224" t="s">
        <v>48</v>
      </c>
      <c r="C5" s="177"/>
      <c r="D5" s="225" t="s">
        <v>31</v>
      </c>
      <c r="E5" s="225" t="s">
        <v>133</v>
      </c>
      <c r="F5" s="225" t="s">
        <v>134</v>
      </c>
      <c r="G5" s="177"/>
    </row>
    <row r="6" ht="13.5" customHeight="1" spans="1:7">
      <c r="A6" s="224" t="s">
        <v>135</v>
      </c>
      <c r="B6" s="224" t="s">
        <v>136</v>
      </c>
      <c r="C6" s="224" t="s">
        <v>137</v>
      </c>
      <c r="D6" s="226" t="s">
        <v>138</v>
      </c>
      <c r="E6" s="226" t="s">
        <v>139</v>
      </c>
      <c r="F6" s="226" t="s">
        <v>140</v>
      </c>
      <c r="G6" s="227">
        <v>7</v>
      </c>
    </row>
    <row r="7" ht="18" customHeight="1" spans="1:7">
      <c r="A7" s="168" t="s">
        <v>58</v>
      </c>
      <c r="B7" s="168" t="s">
        <v>59</v>
      </c>
      <c r="C7" s="166">
        <f>D7+G7</f>
        <v>1545.513599</v>
      </c>
      <c r="D7" s="166">
        <f>E7+F7</f>
        <v>1119.159599</v>
      </c>
      <c r="E7" s="166">
        <v>1076.2116</v>
      </c>
      <c r="F7" s="166">
        <f>F8</f>
        <v>42.947999</v>
      </c>
      <c r="G7" s="166">
        <v>426.354</v>
      </c>
    </row>
    <row r="8" ht="18" customHeight="1" spans="1:7">
      <c r="A8" s="228" t="s">
        <v>60</v>
      </c>
      <c r="B8" s="228" t="s">
        <v>61</v>
      </c>
      <c r="C8" s="166">
        <f t="shared" ref="C8:C25" si="0">D8+G8</f>
        <v>1485.513599</v>
      </c>
      <c r="D8" s="166">
        <f t="shared" ref="D8:D25" si="1">E8+F8</f>
        <v>1119.159599</v>
      </c>
      <c r="E8" s="166">
        <v>1076.2116</v>
      </c>
      <c r="F8" s="166">
        <f>F9</f>
        <v>42.947999</v>
      </c>
      <c r="G8" s="166">
        <v>366.354</v>
      </c>
    </row>
    <row r="9" ht="18" customHeight="1" spans="1:7">
      <c r="A9" s="170" t="s">
        <v>62</v>
      </c>
      <c r="B9" s="170" t="s">
        <v>63</v>
      </c>
      <c r="C9" s="166">
        <f t="shared" si="0"/>
        <v>1345.513599</v>
      </c>
      <c r="D9" s="166">
        <f t="shared" si="1"/>
        <v>1119.159599</v>
      </c>
      <c r="E9" s="166">
        <v>1076.2116</v>
      </c>
      <c r="F9" s="166">
        <v>42.947999</v>
      </c>
      <c r="G9" s="166">
        <v>226.354</v>
      </c>
    </row>
    <row r="10" ht="18" customHeight="1" spans="1:7">
      <c r="A10" s="170" t="s">
        <v>64</v>
      </c>
      <c r="B10" s="170" t="s">
        <v>65</v>
      </c>
      <c r="C10" s="166">
        <f t="shared" si="0"/>
        <v>140</v>
      </c>
      <c r="D10" s="166">
        <f t="shared" si="1"/>
        <v>0</v>
      </c>
      <c r="E10" s="166"/>
      <c r="F10" s="166"/>
      <c r="G10" s="166">
        <v>140</v>
      </c>
    </row>
    <row r="11" ht="18" customHeight="1" spans="1:7">
      <c r="A11" s="228" t="s">
        <v>66</v>
      </c>
      <c r="B11" s="228" t="s">
        <v>67</v>
      </c>
      <c r="C11" s="166">
        <f t="shared" si="0"/>
        <v>60</v>
      </c>
      <c r="D11" s="166">
        <f t="shared" si="1"/>
        <v>0</v>
      </c>
      <c r="E11" s="166"/>
      <c r="F11" s="166"/>
      <c r="G11" s="166">
        <v>60</v>
      </c>
    </row>
    <row r="12" ht="18" customHeight="1" spans="1:7">
      <c r="A12" s="170" t="s">
        <v>68</v>
      </c>
      <c r="B12" s="170" t="s">
        <v>69</v>
      </c>
      <c r="C12" s="166">
        <f t="shared" si="0"/>
        <v>60</v>
      </c>
      <c r="D12" s="166">
        <f t="shared" si="1"/>
        <v>0</v>
      </c>
      <c r="E12" s="166"/>
      <c r="F12" s="166"/>
      <c r="G12" s="166">
        <v>60</v>
      </c>
    </row>
    <row r="13" ht="18" customHeight="1" spans="1:7">
      <c r="A13" s="168" t="s">
        <v>70</v>
      </c>
      <c r="B13" s="168" t="s">
        <v>71</v>
      </c>
      <c r="C13" s="166">
        <f t="shared" si="0"/>
        <v>127.607724</v>
      </c>
      <c r="D13" s="166">
        <f t="shared" si="1"/>
        <v>127.607724</v>
      </c>
      <c r="E13" s="166">
        <v>127.607724</v>
      </c>
      <c r="F13" s="166"/>
      <c r="G13" s="166"/>
    </row>
    <row r="14" ht="18" customHeight="1" spans="1:7">
      <c r="A14" s="228" t="s">
        <v>72</v>
      </c>
      <c r="B14" s="228" t="s">
        <v>73</v>
      </c>
      <c r="C14" s="166">
        <f t="shared" si="0"/>
        <v>120.892032</v>
      </c>
      <c r="D14" s="166">
        <f t="shared" si="1"/>
        <v>120.892032</v>
      </c>
      <c r="E14" s="166">
        <v>120.892032</v>
      </c>
      <c r="F14" s="166"/>
      <c r="G14" s="166"/>
    </row>
    <row r="15" ht="18" customHeight="1" spans="1:7">
      <c r="A15" s="170" t="s">
        <v>74</v>
      </c>
      <c r="B15" s="170" t="s">
        <v>75</v>
      </c>
      <c r="C15" s="166">
        <f t="shared" si="0"/>
        <v>120.892032</v>
      </c>
      <c r="D15" s="166">
        <f t="shared" si="1"/>
        <v>120.892032</v>
      </c>
      <c r="E15" s="166">
        <v>120.892032</v>
      </c>
      <c r="F15" s="166"/>
      <c r="G15" s="166"/>
    </row>
    <row r="16" ht="18" customHeight="1" spans="1:7">
      <c r="A16" s="228" t="s">
        <v>76</v>
      </c>
      <c r="B16" s="228" t="s">
        <v>77</v>
      </c>
      <c r="C16" s="166">
        <f t="shared" si="0"/>
        <v>6.715692</v>
      </c>
      <c r="D16" s="166">
        <f t="shared" si="1"/>
        <v>6.715692</v>
      </c>
      <c r="E16" s="166">
        <v>6.715692</v>
      </c>
      <c r="F16" s="166"/>
      <c r="G16" s="166"/>
    </row>
    <row r="17" ht="18" customHeight="1" spans="1:7">
      <c r="A17" s="170" t="s">
        <v>78</v>
      </c>
      <c r="B17" s="170" t="s">
        <v>79</v>
      </c>
      <c r="C17" s="166">
        <f t="shared" si="0"/>
        <v>6.715692</v>
      </c>
      <c r="D17" s="166">
        <f t="shared" si="1"/>
        <v>6.715692</v>
      </c>
      <c r="E17" s="166">
        <v>6.715692</v>
      </c>
      <c r="F17" s="166"/>
      <c r="G17" s="166"/>
    </row>
    <row r="18" ht="18" customHeight="1" spans="1:7">
      <c r="A18" s="168" t="s">
        <v>80</v>
      </c>
      <c r="B18" s="168" t="s">
        <v>81</v>
      </c>
      <c r="C18" s="166">
        <f t="shared" si="0"/>
        <v>103.451848</v>
      </c>
      <c r="D18" s="166">
        <f t="shared" si="1"/>
        <v>103.451848</v>
      </c>
      <c r="E18" s="166">
        <v>103.451848</v>
      </c>
      <c r="F18" s="166"/>
      <c r="G18" s="166"/>
    </row>
    <row r="19" ht="18" customHeight="1" spans="1:7">
      <c r="A19" s="228" t="s">
        <v>82</v>
      </c>
      <c r="B19" s="228" t="s">
        <v>83</v>
      </c>
      <c r="C19" s="166">
        <f t="shared" si="0"/>
        <v>103.451848</v>
      </c>
      <c r="D19" s="166">
        <f t="shared" si="1"/>
        <v>103.451848</v>
      </c>
      <c r="E19" s="166">
        <v>103.451848</v>
      </c>
      <c r="F19" s="166"/>
      <c r="G19" s="166"/>
    </row>
    <row r="20" ht="18" customHeight="1" spans="1:7">
      <c r="A20" s="170" t="s">
        <v>84</v>
      </c>
      <c r="B20" s="170" t="s">
        <v>85</v>
      </c>
      <c r="C20" s="166">
        <f t="shared" si="0"/>
        <v>93.19752</v>
      </c>
      <c r="D20" s="166">
        <f t="shared" si="1"/>
        <v>93.19752</v>
      </c>
      <c r="E20" s="166">
        <v>93.19752</v>
      </c>
      <c r="F20" s="166"/>
      <c r="G20" s="166"/>
    </row>
    <row r="21" ht="18" customHeight="1" spans="1:7">
      <c r="A21" s="170" t="s">
        <v>86</v>
      </c>
      <c r="B21" s="170" t="s">
        <v>87</v>
      </c>
      <c r="C21" s="166">
        <f t="shared" si="0"/>
        <v>10.254328</v>
      </c>
      <c r="D21" s="166">
        <f t="shared" si="1"/>
        <v>10.254328</v>
      </c>
      <c r="E21" s="166">
        <v>10.254328</v>
      </c>
      <c r="F21" s="166"/>
      <c r="G21" s="166"/>
    </row>
    <row r="22" ht="18" customHeight="1" spans="1:7">
      <c r="A22" s="168" t="s">
        <v>88</v>
      </c>
      <c r="B22" s="168" t="s">
        <v>89</v>
      </c>
      <c r="C22" s="166">
        <f t="shared" si="0"/>
        <v>111.837024</v>
      </c>
      <c r="D22" s="166">
        <f t="shared" si="1"/>
        <v>111.837024</v>
      </c>
      <c r="E22" s="166">
        <v>111.837024</v>
      </c>
      <c r="F22" s="166"/>
      <c r="G22" s="166"/>
    </row>
    <row r="23" ht="18" customHeight="1" spans="1:7">
      <c r="A23" s="228" t="s">
        <v>90</v>
      </c>
      <c r="B23" s="228" t="s">
        <v>91</v>
      </c>
      <c r="C23" s="166">
        <f t="shared" si="0"/>
        <v>111.837024</v>
      </c>
      <c r="D23" s="166">
        <f t="shared" si="1"/>
        <v>111.837024</v>
      </c>
      <c r="E23" s="166">
        <v>111.837024</v>
      </c>
      <c r="F23" s="166"/>
      <c r="G23" s="166"/>
    </row>
    <row r="24" ht="18" customHeight="1" spans="1:7">
      <c r="A24" s="170" t="s">
        <v>92</v>
      </c>
      <c r="B24" s="170" t="s">
        <v>93</v>
      </c>
      <c r="C24" s="166">
        <f t="shared" si="0"/>
        <v>111.837024</v>
      </c>
      <c r="D24" s="166">
        <f t="shared" si="1"/>
        <v>111.837024</v>
      </c>
      <c r="E24" s="166">
        <v>111.837024</v>
      </c>
      <c r="F24" s="166"/>
      <c r="G24" s="166"/>
    </row>
    <row r="25" ht="18" customHeight="1" spans="1:7">
      <c r="A25" s="229" t="s">
        <v>94</v>
      </c>
      <c r="B25" s="230" t="s">
        <v>94</v>
      </c>
      <c r="C25" s="166">
        <f t="shared" si="0"/>
        <v>1888.410195</v>
      </c>
      <c r="D25" s="166">
        <f t="shared" si="1"/>
        <v>1462.056195</v>
      </c>
      <c r="E25" s="166">
        <v>1419.108196</v>
      </c>
      <c r="F25" s="166">
        <f>F7</f>
        <v>42.947999</v>
      </c>
      <c r="G25" s="166">
        <v>426.354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8"/>
  <sheetViews>
    <sheetView showGridLines="0" showZeros="0" zoomScale="85" zoomScaleNormal="85" topLeftCell="I1" workbookViewId="0">
      <selection activeCell="P21" sqref="P21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44" style="190" customWidth="1"/>
    <col min="17" max="17" width="21.712962962963" customWidth="1"/>
    <col min="18" max="26" width="18.8518518518519" customWidth="1"/>
  </cols>
  <sheetData>
    <row r="1" ht="12" customHeight="1" spans="1:26">
      <c r="A1" s="191"/>
      <c r="D1" s="192"/>
      <c r="K1" s="192"/>
      <c r="L1" s="192"/>
      <c r="M1" s="192"/>
      <c r="Q1" s="192"/>
      <c r="W1" s="57"/>
      <c r="X1" s="57"/>
      <c r="Y1" s="57"/>
      <c r="Z1" s="56" t="s">
        <v>141</v>
      </c>
    </row>
    <row r="2" ht="39" customHeight="1" spans="1:26">
      <c r="A2" s="193" t="s">
        <v>142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06"/>
      <c r="Q2" s="194"/>
      <c r="R2" s="194"/>
      <c r="S2" s="194"/>
      <c r="T2" s="194"/>
      <c r="U2" s="194"/>
      <c r="V2" s="194"/>
      <c r="W2" s="194"/>
      <c r="X2" s="194"/>
      <c r="Y2" s="194"/>
      <c r="Z2" s="215"/>
    </row>
    <row r="3" ht="19.5" customHeight="1" spans="1:26">
      <c r="A3" s="21" t="str">
        <f>"单位名称："&amp;"曲靖师范学院附属小学"</f>
        <v>单位名称：曲靖师范学院附属小学</v>
      </c>
      <c r="D3" s="192"/>
      <c r="K3" s="192"/>
      <c r="L3" s="192"/>
      <c r="M3" s="192"/>
      <c r="Q3" s="192"/>
      <c r="W3" s="106"/>
      <c r="X3" s="106"/>
      <c r="Y3" s="106"/>
      <c r="Z3" s="106" t="s">
        <v>2</v>
      </c>
    </row>
    <row r="4" ht="19.5" customHeight="1" spans="1:26">
      <c r="A4" s="195" t="s">
        <v>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 t="s">
        <v>4</v>
      </c>
      <c r="O4" s="195"/>
      <c r="P4" s="207"/>
      <c r="Q4" s="195"/>
      <c r="R4" s="195"/>
      <c r="S4" s="195"/>
      <c r="T4" s="195"/>
      <c r="U4" s="195"/>
      <c r="V4" s="195"/>
      <c r="W4" s="195"/>
      <c r="X4" s="195"/>
      <c r="Y4" s="195"/>
      <c r="Z4" s="195"/>
    </row>
    <row r="5" ht="21.75" customHeight="1" spans="1:26">
      <c r="A5" s="196" t="s">
        <v>143</v>
      </c>
      <c r="B5" s="197"/>
      <c r="C5" s="196"/>
      <c r="D5" s="195" t="s">
        <v>29</v>
      </c>
      <c r="E5" s="195" t="s">
        <v>32</v>
      </c>
      <c r="F5" s="195"/>
      <c r="G5" s="195"/>
      <c r="H5" s="195" t="s">
        <v>33</v>
      </c>
      <c r="I5" s="195"/>
      <c r="J5" s="195"/>
      <c r="K5" s="195" t="s">
        <v>34</v>
      </c>
      <c r="L5" s="195"/>
      <c r="M5" s="195"/>
      <c r="N5" s="196" t="s">
        <v>144</v>
      </c>
      <c r="O5" s="197"/>
      <c r="P5" s="208"/>
      <c r="Q5" s="195" t="s">
        <v>29</v>
      </c>
      <c r="R5" s="212" t="s">
        <v>32</v>
      </c>
      <c r="S5" s="213"/>
      <c r="T5" s="214"/>
      <c r="U5" s="212" t="s">
        <v>33</v>
      </c>
      <c r="V5" s="213"/>
      <c r="W5" s="195"/>
      <c r="X5" s="195" t="s">
        <v>34</v>
      </c>
      <c r="Y5" s="195"/>
      <c r="Z5" s="214"/>
    </row>
    <row r="6" ht="17.25" customHeight="1" spans="1:26">
      <c r="A6" s="198" t="s">
        <v>145</v>
      </c>
      <c r="B6" s="198" t="s">
        <v>146</v>
      </c>
      <c r="C6" s="198" t="s">
        <v>48</v>
      </c>
      <c r="D6" s="195"/>
      <c r="E6" s="195" t="s">
        <v>31</v>
      </c>
      <c r="F6" s="195" t="s">
        <v>49</v>
      </c>
      <c r="G6" s="195" t="s">
        <v>50</v>
      </c>
      <c r="H6" s="195" t="s">
        <v>31</v>
      </c>
      <c r="I6" s="195" t="s">
        <v>49</v>
      </c>
      <c r="J6" s="195" t="s">
        <v>50</v>
      </c>
      <c r="K6" s="195" t="s">
        <v>31</v>
      </c>
      <c r="L6" s="195" t="s">
        <v>49</v>
      </c>
      <c r="M6" s="195" t="s">
        <v>50</v>
      </c>
      <c r="N6" s="198" t="s">
        <v>145</v>
      </c>
      <c r="O6" s="198" t="s">
        <v>146</v>
      </c>
      <c r="P6" s="198" t="s">
        <v>48</v>
      </c>
      <c r="Q6" s="195"/>
      <c r="R6" s="195" t="s">
        <v>31</v>
      </c>
      <c r="S6" s="195" t="s">
        <v>49</v>
      </c>
      <c r="T6" s="195" t="s">
        <v>50</v>
      </c>
      <c r="U6" s="195" t="s">
        <v>31</v>
      </c>
      <c r="V6" s="195" t="s">
        <v>49</v>
      </c>
      <c r="W6" s="195" t="s">
        <v>50</v>
      </c>
      <c r="X6" s="195" t="s">
        <v>31</v>
      </c>
      <c r="Y6" s="195" t="s">
        <v>49</v>
      </c>
      <c r="Z6" s="216" t="s">
        <v>50</v>
      </c>
    </row>
    <row r="7" customHeight="1" spans="1:26">
      <c r="A7" s="199" t="s">
        <v>135</v>
      </c>
      <c r="B7" s="199" t="s">
        <v>136</v>
      </c>
      <c r="C7" s="199" t="s">
        <v>137</v>
      </c>
      <c r="D7" s="199" t="s">
        <v>138</v>
      </c>
      <c r="E7" s="200" t="s">
        <v>139</v>
      </c>
      <c r="F7" s="200" t="s">
        <v>140</v>
      </c>
      <c r="G7" s="200" t="s">
        <v>147</v>
      </c>
      <c r="H7" s="200" t="s">
        <v>148</v>
      </c>
      <c r="I7" s="200" t="s">
        <v>149</v>
      </c>
      <c r="J7" s="200" t="s">
        <v>150</v>
      </c>
      <c r="K7" s="200" t="s">
        <v>151</v>
      </c>
      <c r="L7" s="200" t="s">
        <v>152</v>
      </c>
      <c r="M7" s="200" t="s">
        <v>153</v>
      </c>
      <c r="N7" s="200" t="s">
        <v>154</v>
      </c>
      <c r="O7" s="200" t="s">
        <v>155</v>
      </c>
      <c r="P7" s="200" t="s">
        <v>156</v>
      </c>
      <c r="Q7" s="200" t="s">
        <v>157</v>
      </c>
      <c r="R7" s="200" t="s">
        <v>158</v>
      </c>
      <c r="S7" s="200" t="s">
        <v>159</v>
      </c>
      <c r="T7" s="200" t="s">
        <v>160</v>
      </c>
      <c r="U7" s="200" t="s">
        <v>161</v>
      </c>
      <c r="V7" s="200" t="s">
        <v>162</v>
      </c>
      <c r="W7" s="200" t="s">
        <v>163</v>
      </c>
      <c r="X7" s="200" t="s">
        <v>164</v>
      </c>
      <c r="Y7" s="217">
        <v>25</v>
      </c>
      <c r="Z7" s="218">
        <v>26</v>
      </c>
    </row>
    <row r="8" ht="17.25" customHeight="1" spans="1:26">
      <c r="A8" s="201" t="s">
        <v>165</v>
      </c>
      <c r="B8" s="201"/>
      <c r="C8" s="201" t="s">
        <v>166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167</v>
      </c>
      <c r="O8" s="13"/>
      <c r="P8" s="209" t="s">
        <v>168</v>
      </c>
      <c r="Q8" s="166">
        <f>R8</f>
        <v>1419.107496</v>
      </c>
      <c r="R8" s="166">
        <f>S8</f>
        <v>1419.107496</v>
      </c>
      <c r="S8" s="166">
        <f>S9+S10+S12+S13+S14+S16+S17+S18</f>
        <v>1419.107496</v>
      </c>
      <c r="T8" s="166"/>
      <c r="U8" s="15"/>
      <c r="V8" s="15"/>
      <c r="W8" s="15"/>
      <c r="X8" s="15"/>
      <c r="Y8" s="15"/>
      <c r="Z8" s="15"/>
    </row>
    <row r="9" ht="17.25" customHeight="1" spans="1:26">
      <c r="A9" s="202"/>
      <c r="B9" s="202" t="s">
        <v>169</v>
      </c>
      <c r="C9" s="202" t="s">
        <v>170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67"/>
      <c r="O9" s="167" t="s">
        <v>169</v>
      </c>
      <c r="P9" s="210" t="s">
        <v>171</v>
      </c>
      <c r="Q9" s="166">
        <f t="shared" ref="Q9:Q18" si="0">R9</f>
        <v>336.7649</v>
      </c>
      <c r="R9" s="166">
        <f t="shared" ref="R9:R18" si="1">S9</f>
        <v>336.7649</v>
      </c>
      <c r="S9" s="166">
        <v>336.7649</v>
      </c>
      <c r="T9" s="166"/>
      <c r="U9" s="15"/>
      <c r="V9" s="15"/>
      <c r="W9" s="15"/>
      <c r="X9" s="15"/>
      <c r="Y9" s="15"/>
      <c r="Z9" s="15"/>
    </row>
    <row r="10" ht="17.25" customHeight="1" spans="1:26">
      <c r="A10" s="202"/>
      <c r="B10" s="202" t="s">
        <v>172</v>
      </c>
      <c r="C10" s="202" t="s">
        <v>173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7"/>
      <c r="O10" s="167" t="s">
        <v>172</v>
      </c>
      <c r="P10" s="210" t="s">
        <v>174</v>
      </c>
      <c r="Q10" s="166">
        <f t="shared" si="0"/>
        <v>183.168</v>
      </c>
      <c r="R10" s="166">
        <f t="shared" si="1"/>
        <v>183.168</v>
      </c>
      <c r="S10" s="166">
        <v>183.168</v>
      </c>
      <c r="T10" s="166"/>
      <c r="U10" s="15"/>
      <c r="V10" s="15"/>
      <c r="W10" s="15"/>
      <c r="X10" s="15"/>
      <c r="Y10" s="15"/>
      <c r="Z10" s="15"/>
    </row>
    <row r="11" ht="17.25" customHeight="1" spans="1:26">
      <c r="A11" s="201" t="s">
        <v>175</v>
      </c>
      <c r="B11" s="201"/>
      <c r="C11" s="201" t="s">
        <v>176</v>
      </c>
      <c r="D11" s="15">
        <v>1622.057718</v>
      </c>
      <c r="E11" s="15">
        <v>1622.057718</v>
      </c>
      <c r="F11" s="15">
        <v>1462.057718</v>
      </c>
      <c r="G11" s="15">
        <v>160</v>
      </c>
      <c r="H11" s="15"/>
      <c r="I11" s="15"/>
      <c r="J11" s="15"/>
      <c r="K11" s="15"/>
      <c r="L11" s="15"/>
      <c r="M11" s="15"/>
      <c r="N11" s="167"/>
      <c r="O11" s="167" t="s">
        <v>177</v>
      </c>
      <c r="P11" s="210" t="s">
        <v>178</v>
      </c>
      <c r="Q11" s="166">
        <f t="shared" si="0"/>
        <v>0</v>
      </c>
      <c r="R11" s="166">
        <f t="shared" si="1"/>
        <v>0</v>
      </c>
      <c r="S11" s="166"/>
      <c r="T11" s="166"/>
      <c r="U11" s="15"/>
      <c r="V11" s="15"/>
      <c r="W11" s="15"/>
      <c r="X11" s="15"/>
      <c r="Y11" s="15"/>
      <c r="Z11" s="15"/>
    </row>
    <row r="12" ht="17.25" customHeight="1" spans="1:26">
      <c r="A12" s="202"/>
      <c r="B12" s="202" t="s">
        <v>169</v>
      </c>
      <c r="C12" s="202" t="s">
        <v>168</v>
      </c>
      <c r="D12" s="15">
        <v>1419.108196</v>
      </c>
      <c r="E12" s="15">
        <v>1419.108196</v>
      </c>
      <c r="F12" s="15">
        <v>1419.108196</v>
      </c>
      <c r="G12" s="15"/>
      <c r="H12" s="15"/>
      <c r="I12" s="15"/>
      <c r="J12" s="15"/>
      <c r="K12" s="15"/>
      <c r="L12" s="15"/>
      <c r="M12" s="15"/>
      <c r="N12" s="167"/>
      <c r="O12" s="167" t="s">
        <v>179</v>
      </c>
      <c r="P12" s="210" t="s">
        <v>180</v>
      </c>
      <c r="Q12" s="166">
        <f t="shared" si="0"/>
        <v>412.278</v>
      </c>
      <c r="R12" s="166">
        <f t="shared" si="1"/>
        <v>412.278</v>
      </c>
      <c r="S12" s="166">
        <v>412.278</v>
      </c>
      <c r="T12" s="166"/>
      <c r="U12" s="15"/>
      <c r="V12" s="15"/>
      <c r="W12" s="15"/>
      <c r="X12" s="15"/>
      <c r="Y12" s="15"/>
      <c r="Z12" s="15"/>
    </row>
    <row r="13" ht="17.25" customHeight="1" spans="1:26">
      <c r="A13" s="202"/>
      <c r="B13" s="202" t="s">
        <v>172</v>
      </c>
      <c r="C13" s="202" t="s">
        <v>181</v>
      </c>
      <c r="D13" s="15">
        <v>202.949522</v>
      </c>
      <c r="E13" s="15">
        <v>202.949522</v>
      </c>
      <c r="F13" s="15">
        <v>42.949522</v>
      </c>
      <c r="G13" s="15">
        <v>160</v>
      </c>
      <c r="H13" s="15"/>
      <c r="I13" s="15"/>
      <c r="J13" s="15"/>
      <c r="K13" s="15"/>
      <c r="L13" s="15"/>
      <c r="M13" s="15"/>
      <c r="N13" s="167"/>
      <c r="O13" s="167" t="s">
        <v>182</v>
      </c>
      <c r="P13" s="210" t="s">
        <v>183</v>
      </c>
      <c r="Q13" s="166">
        <f t="shared" si="0"/>
        <v>120.892032</v>
      </c>
      <c r="R13" s="166">
        <f t="shared" si="1"/>
        <v>120.892032</v>
      </c>
      <c r="S13" s="166">
        <v>120.892032</v>
      </c>
      <c r="T13" s="166"/>
      <c r="U13" s="15"/>
      <c r="V13" s="15"/>
      <c r="W13" s="15"/>
      <c r="X13" s="15"/>
      <c r="Y13" s="15"/>
      <c r="Z13" s="15"/>
    </row>
    <row r="14" ht="17.25" customHeight="1" spans="1:26">
      <c r="A14" s="201" t="s">
        <v>184</v>
      </c>
      <c r="B14" s="201"/>
      <c r="C14" s="201" t="s">
        <v>185</v>
      </c>
      <c r="D14" s="15">
        <v>50</v>
      </c>
      <c r="E14" s="15">
        <v>50</v>
      </c>
      <c r="F14" s="15"/>
      <c r="G14" s="15">
        <v>50</v>
      </c>
      <c r="H14" s="15"/>
      <c r="I14" s="15"/>
      <c r="J14" s="15"/>
      <c r="K14" s="15"/>
      <c r="L14" s="15"/>
      <c r="M14" s="15"/>
      <c r="N14" s="167"/>
      <c r="O14" s="167" t="s">
        <v>150</v>
      </c>
      <c r="P14" s="210" t="s">
        <v>186</v>
      </c>
      <c r="Q14" s="166">
        <f t="shared" si="0"/>
        <v>93.19752</v>
      </c>
      <c r="R14" s="166">
        <f t="shared" si="1"/>
        <v>93.19752</v>
      </c>
      <c r="S14" s="166">
        <v>93.19752</v>
      </c>
      <c r="T14" s="166"/>
      <c r="U14" s="15"/>
      <c r="V14" s="15"/>
      <c r="W14" s="15"/>
      <c r="X14" s="15"/>
      <c r="Y14" s="15"/>
      <c r="Z14" s="15"/>
    </row>
    <row r="15" ht="17.25" customHeight="1" spans="1:26">
      <c r="A15" s="202"/>
      <c r="B15" s="202" t="s">
        <v>169</v>
      </c>
      <c r="C15" s="202" t="s">
        <v>187</v>
      </c>
      <c r="D15" s="15">
        <v>50</v>
      </c>
      <c r="E15" s="15">
        <v>50</v>
      </c>
      <c r="F15" s="15"/>
      <c r="G15" s="15">
        <v>50</v>
      </c>
      <c r="H15" s="15"/>
      <c r="I15" s="15"/>
      <c r="J15" s="15"/>
      <c r="K15" s="15"/>
      <c r="L15" s="15"/>
      <c r="M15" s="15"/>
      <c r="N15" s="167"/>
      <c r="O15" s="167" t="s">
        <v>151</v>
      </c>
      <c r="P15" s="210" t="s">
        <v>188</v>
      </c>
      <c r="Q15" s="166">
        <f t="shared" si="0"/>
        <v>0</v>
      </c>
      <c r="R15" s="166">
        <f t="shared" si="1"/>
        <v>0</v>
      </c>
      <c r="S15" s="166"/>
      <c r="T15" s="166"/>
      <c r="U15" s="15"/>
      <c r="V15" s="15"/>
      <c r="W15" s="15"/>
      <c r="X15" s="15"/>
      <c r="Y15" s="15"/>
      <c r="Z15" s="15"/>
    </row>
    <row r="16" ht="17.25" customHeight="1" spans="1:26">
      <c r="A16" s="201" t="s">
        <v>189</v>
      </c>
      <c r="B16" s="201"/>
      <c r="C16" s="201" t="s">
        <v>190</v>
      </c>
      <c r="D16" s="15">
        <v>216.354</v>
      </c>
      <c r="E16" s="15">
        <v>216.354</v>
      </c>
      <c r="F16" s="15"/>
      <c r="G16" s="15">
        <v>216.354</v>
      </c>
      <c r="H16" s="15"/>
      <c r="I16" s="15"/>
      <c r="J16" s="15"/>
      <c r="K16" s="15"/>
      <c r="L16" s="15"/>
      <c r="M16" s="15"/>
      <c r="N16" s="167"/>
      <c r="O16" s="167" t="s">
        <v>152</v>
      </c>
      <c r="P16" s="210" t="s">
        <v>191</v>
      </c>
      <c r="Q16" s="166">
        <f t="shared" si="0"/>
        <v>16.97002</v>
      </c>
      <c r="R16" s="166">
        <f t="shared" si="1"/>
        <v>16.97002</v>
      </c>
      <c r="S16" s="166">
        <v>16.97002</v>
      </c>
      <c r="T16" s="166"/>
      <c r="U16" s="15"/>
      <c r="V16" s="15"/>
      <c r="W16" s="15"/>
      <c r="X16" s="15"/>
      <c r="Y16" s="15"/>
      <c r="Z16" s="15"/>
    </row>
    <row r="17" ht="17.25" customHeight="1" spans="1:26">
      <c r="A17" s="202"/>
      <c r="B17" s="202" t="s">
        <v>169</v>
      </c>
      <c r="C17" s="202" t="s">
        <v>192</v>
      </c>
      <c r="D17" s="15">
        <v>214.354</v>
      </c>
      <c r="E17" s="15">
        <v>214.354</v>
      </c>
      <c r="F17" s="15"/>
      <c r="G17" s="15">
        <v>214.354</v>
      </c>
      <c r="H17" s="15"/>
      <c r="I17" s="15"/>
      <c r="J17" s="15"/>
      <c r="K17" s="15"/>
      <c r="L17" s="15"/>
      <c r="M17" s="15"/>
      <c r="N17" s="167"/>
      <c r="O17" s="167" t="s">
        <v>153</v>
      </c>
      <c r="P17" s="210" t="s">
        <v>93</v>
      </c>
      <c r="Q17" s="166">
        <f t="shared" si="0"/>
        <v>111.837024</v>
      </c>
      <c r="R17" s="166">
        <f t="shared" si="1"/>
        <v>111.837024</v>
      </c>
      <c r="S17" s="166">
        <v>111.837024</v>
      </c>
      <c r="T17" s="166"/>
      <c r="U17" s="15"/>
      <c r="V17" s="15"/>
      <c r="W17" s="15"/>
      <c r="X17" s="15"/>
      <c r="Y17" s="15"/>
      <c r="Z17" s="15"/>
    </row>
    <row r="18" ht="17.25" customHeight="1" spans="1:26">
      <c r="A18" s="202"/>
      <c r="B18" s="202" t="s">
        <v>193</v>
      </c>
      <c r="C18" s="202" t="s">
        <v>194</v>
      </c>
      <c r="D18" s="15">
        <v>2</v>
      </c>
      <c r="E18" s="15">
        <v>2</v>
      </c>
      <c r="F18" s="15"/>
      <c r="G18" s="15">
        <v>2</v>
      </c>
      <c r="H18" s="15"/>
      <c r="I18" s="15"/>
      <c r="J18" s="15"/>
      <c r="K18" s="15"/>
      <c r="L18" s="15"/>
      <c r="M18" s="15"/>
      <c r="N18" s="167"/>
      <c r="O18" s="167" t="s">
        <v>193</v>
      </c>
      <c r="P18" s="210" t="s">
        <v>195</v>
      </c>
      <c r="Q18" s="166">
        <f t="shared" si="0"/>
        <v>144</v>
      </c>
      <c r="R18" s="166">
        <f t="shared" si="1"/>
        <v>144</v>
      </c>
      <c r="S18" s="166">
        <v>144</v>
      </c>
      <c r="T18" s="166"/>
      <c r="U18" s="15"/>
      <c r="V18" s="15"/>
      <c r="W18" s="15"/>
      <c r="X18" s="15"/>
      <c r="Y18" s="15"/>
      <c r="Z18" s="15"/>
    </row>
    <row r="19" ht="17.25" customHeight="1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 t="s">
        <v>196</v>
      </c>
      <c r="O19" s="13"/>
      <c r="P19" s="209" t="s">
        <v>181</v>
      </c>
      <c r="Q19" s="166">
        <v>202.949522</v>
      </c>
      <c r="R19" s="166">
        <f>S19+T19</f>
        <v>202.94799</v>
      </c>
      <c r="S19" s="166">
        <v>42.94799</v>
      </c>
      <c r="T19" s="166">
        <v>160</v>
      </c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67"/>
      <c r="O20" s="167" t="s">
        <v>169</v>
      </c>
      <c r="P20" s="210" t="s">
        <v>197</v>
      </c>
      <c r="Q20" s="166">
        <v>31</v>
      </c>
      <c r="R20" s="166">
        <f t="shared" ref="R20:R38" si="2">S20+T20</f>
        <v>31</v>
      </c>
      <c r="S20" s="166"/>
      <c r="T20" s="166">
        <v>31</v>
      </c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67"/>
      <c r="O21" s="167" t="s">
        <v>172</v>
      </c>
      <c r="P21" s="210" t="s">
        <v>198</v>
      </c>
      <c r="Q21" s="166">
        <v>15</v>
      </c>
      <c r="R21" s="166">
        <f t="shared" si="2"/>
        <v>15</v>
      </c>
      <c r="S21" s="166"/>
      <c r="T21" s="166">
        <v>15</v>
      </c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67"/>
      <c r="O22" s="167" t="s">
        <v>179</v>
      </c>
      <c r="P22" s="210" t="s">
        <v>199</v>
      </c>
      <c r="Q22" s="166">
        <v>16</v>
      </c>
      <c r="R22" s="166">
        <f t="shared" si="2"/>
        <v>16</v>
      </c>
      <c r="S22" s="166"/>
      <c r="T22" s="166">
        <v>16</v>
      </c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67"/>
      <c r="O23" s="167" t="s">
        <v>151</v>
      </c>
      <c r="P23" s="210" t="s">
        <v>200</v>
      </c>
      <c r="Q23" s="15">
        <v>16</v>
      </c>
      <c r="R23" s="15">
        <f t="shared" si="2"/>
        <v>16</v>
      </c>
      <c r="S23" s="15"/>
      <c r="T23" s="15">
        <v>16</v>
      </c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67"/>
      <c r="O24" s="167" t="s">
        <v>153</v>
      </c>
      <c r="P24" s="210" t="s">
        <v>201</v>
      </c>
      <c r="Q24" s="15">
        <v>10</v>
      </c>
      <c r="R24" s="15">
        <f t="shared" si="2"/>
        <v>10</v>
      </c>
      <c r="S24" s="15"/>
      <c r="T24" s="15">
        <v>10</v>
      </c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67"/>
      <c r="O25" s="167" t="s">
        <v>156</v>
      </c>
      <c r="P25" s="210" t="s">
        <v>202</v>
      </c>
      <c r="Q25" s="15">
        <v>10</v>
      </c>
      <c r="R25" s="15">
        <f t="shared" si="2"/>
        <v>10</v>
      </c>
      <c r="S25" s="15"/>
      <c r="T25" s="15">
        <v>10</v>
      </c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67"/>
      <c r="O26" s="167" t="s">
        <v>157</v>
      </c>
      <c r="P26" s="210" t="s">
        <v>203</v>
      </c>
      <c r="Q26" s="15">
        <v>1</v>
      </c>
      <c r="R26" s="15">
        <f t="shared" si="2"/>
        <v>1</v>
      </c>
      <c r="S26" s="15">
        <v>1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67"/>
      <c r="O27" s="167" t="s">
        <v>158</v>
      </c>
      <c r="P27" s="210" t="s">
        <v>204</v>
      </c>
      <c r="Q27" s="15">
        <v>16</v>
      </c>
      <c r="R27" s="15">
        <f t="shared" si="2"/>
        <v>16</v>
      </c>
      <c r="S27" s="15"/>
      <c r="T27" s="15">
        <v>16</v>
      </c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67"/>
      <c r="O28" s="167" t="s">
        <v>205</v>
      </c>
      <c r="P28" s="210" t="s">
        <v>206</v>
      </c>
      <c r="Q28" s="15">
        <v>16</v>
      </c>
      <c r="R28" s="15">
        <f t="shared" si="2"/>
        <v>16</v>
      </c>
      <c r="S28" s="15"/>
      <c r="T28" s="15">
        <v>16</v>
      </c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67"/>
      <c r="O29" s="167" t="s">
        <v>207</v>
      </c>
      <c r="P29" s="210" t="s">
        <v>208</v>
      </c>
      <c r="Q29" s="15">
        <v>18.644232</v>
      </c>
      <c r="R29" s="15">
        <f t="shared" si="2"/>
        <v>18.644232</v>
      </c>
      <c r="S29" s="15">
        <v>18.644232</v>
      </c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67"/>
      <c r="O30" s="167" t="s">
        <v>209</v>
      </c>
      <c r="P30" s="210" t="s">
        <v>210</v>
      </c>
      <c r="Q30" s="15">
        <v>23.30529</v>
      </c>
      <c r="R30" s="15">
        <f t="shared" si="2"/>
        <v>23.30529</v>
      </c>
      <c r="S30" s="15">
        <v>23.30529</v>
      </c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67"/>
      <c r="O31" s="167" t="s">
        <v>211</v>
      </c>
      <c r="P31" s="210" t="s">
        <v>212</v>
      </c>
      <c r="Q31" s="15"/>
      <c r="R31" s="15">
        <f t="shared" si="2"/>
        <v>0</v>
      </c>
      <c r="S31" s="15"/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67"/>
      <c r="O32" s="167" t="s">
        <v>193</v>
      </c>
      <c r="P32" s="210" t="s">
        <v>213</v>
      </c>
      <c r="Q32" s="15">
        <v>30</v>
      </c>
      <c r="R32" s="15">
        <f t="shared" si="2"/>
        <v>30</v>
      </c>
      <c r="S32" s="15"/>
      <c r="T32" s="15">
        <v>30</v>
      </c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 t="s">
        <v>214</v>
      </c>
      <c r="O33" s="13"/>
      <c r="P33" s="209" t="s">
        <v>190</v>
      </c>
      <c r="Q33" s="15">
        <v>216.354</v>
      </c>
      <c r="R33" s="15">
        <f t="shared" si="2"/>
        <v>216.354</v>
      </c>
      <c r="S33" s="15"/>
      <c r="T33" s="15">
        <v>216.354</v>
      </c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67"/>
      <c r="O34" s="167" t="s">
        <v>215</v>
      </c>
      <c r="P34" s="210" t="s">
        <v>216</v>
      </c>
      <c r="Q34" s="15">
        <v>214.354</v>
      </c>
      <c r="R34" s="15">
        <f t="shared" si="2"/>
        <v>214.354</v>
      </c>
      <c r="S34" s="15"/>
      <c r="T34" s="15">
        <v>214.354</v>
      </c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67"/>
      <c r="O35" s="167" t="s">
        <v>193</v>
      </c>
      <c r="P35" s="210" t="s">
        <v>217</v>
      </c>
      <c r="Q35" s="15">
        <v>2</v>
      </c>
      <c r="R35" s="15">
        <f t="shared" si="2"/>
        <v>2</v>
      </c>
      <c r="S35" s="15"/>
      <c r="T35" s="15">
        <v>2</v>
      </c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 t="s">
        <v>218</v>
      </c>
      <c r="O36" s="13"/>
      <c r="P36" s="209" t="s">
        <v>219</v>
      </c>
      <c r="Q36" s="15">
        <v>50</v>
      </c>
      <c r="R36" s="15">
        <f t="shared" si="2"/>
        <v>50</v>
      </c>
      <c r="S36" s="15"/>
      <c r="T36" s="15">
        <v>50</v>
      </c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67"/>
      <c r="O37" s="167" t="s">
        <v>193</v>
      </c>
      <c r="P37" s="210" t="s">
        <v>220</v>
      </c>
      <c r="Q37" s="15">
        <v>50</v>
      </c>
      <c r="R37" s="15">
        <f t="shared" si="2"/>
        <v>50</v>
      </c>
      <c r="S37" s="15"/>
      <c r="T37" s="15">
        <v>50</v>
      </c>
      <c r="U37" s="15"/>
      <c r="V37" s="15"/>
      <c r="W37" s="15"/>
      <c r="X37" s="15"/>
      <c r="Y37" s="15"/>
      <c r="Z37" s="15"/>
    </row>
    <row r="38" ht="20.25" customHeight="1" spans="1:26">
      <c r="A38" s="203" t="s">
        <v>23</v>
      </c>
      <c r="B38" s="204"/>
      <c r="C38" s="205"/>
      <c r="D38" s="15">
        <v>1888.411718</v>
      </c>
      <c r="E38" s="15">
        <v>1888.411718</v>
      </c>
      <c r="F38" s="15">
        <v>1462.057718</v>
      </c>
      <c r="G38" s="15">
        <v>426.354</v>
      </c>
      <c r="H38" s="15"/>
      <c r="I38" s="15"/>
      <c r="J38" s="15"/>
      <c r="K38" s="15"/>
      <c r="L38" s="15"/>
      <c r="M38" s="15"/>
      <c r="N38" s="211" t="s">
        <v>23</v>
      </c>
      <c r="O38" s="211"/>
      <c r="P38" s="209"/>
      <c r="Q38" s="15">
        <v>1888.411718</v>
      </c>
      <c r="R38" s="15">
        <f t="shared" si="2"/>
        <v>1888.411718</v>
      </c>
      <c r="S38" s="15">
        <v>1462.057718</v>
      </c>
      <c r="T38" s="15">
        <v>426.354</v>
      </c>
      <c r="U38" s="15"/>
      <c r="V38" s="15"/>
      <c r="W38" s="15"/>
      <c r="X38" s="15"/>
      <c r="Y38" s="15"/>
      <c r="Z38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8:C38"/>
    <mergeCell ref="N38:P38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9.13888888888889" defaultRowHeight="14.25" customHeight="1" outlineLevelRow="6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85"/>
      <c r="B1" s="185"/>
      <c r="C1" s="69"/>
      <c r="F1" s="186" t="s">
        <v>221</v>
      </c>
    </row>
    <row r="2" ht="25.5" customHeight="1" spans="1:6">
      <c r="A2" s="187" t="s">
        <v>222</v>
      </c>
      <c r="B2" s="187"/>
      <c r="C2" s="187"/>
      <c r="D2" s="187"/>
      <c r="E2" s="187"/>
      <c r="F2" s="187"/>
    </row>
    <row r="3" ht="15.75" customHeight="1" spans="1:6">
      <c r="A3" s="4" t="str">
        <f>"单位名称："&amp;"曲靖师范学院附属小学"</f>
        <v>单位名称：曲靖师范学院附属小学</v>
      </c>
      <c r="B3" s="185"/>
      <c r="C3" s="69"/>
      <c r="F3" s="316" t="s">
        <v>2</v>
      </c>
    </row>
    <row r="4" ht="19.5" customHeight="1" spans="1:6">
      <c r="A4" s="9" t="s">
        <v>223</v>
      </c>
      <c r="B4" s="10" t="s">
        <v>224</v>
      </c>
      <c r="C4" s="10" t="s">
        <v>225</v>
      </c>
      <c r="D4" s="10"/>
      <c r="E4" s="10"/>
      <c r="F4" s="10" t="s">
        <v>203</v>
      </c>
    </row>
    <row r="5" ht="19.5" customHeight="1" spans="1:6">
      <c r="A5" s="9"/>
      <c r="B5" s="10"/>
      <c r="C5" s="66" t="s">
        <v>31</v>
      </c>
      <c r="D5" s="66" t="s">
        <v>226</v>
      </c>
      <c r="E5" s="66" t="s">
        <v>227</v>
      </c>
      <c r="F5" s="10"/>
    </row>
    <row r="6" ht="18.75" customHeight="1" spans="1:6">
      <c r="A6" s="188">
        <v>1</v>
      </c>
      <c r="B6" s="188">
        <v>2</v>
      </c>
      <c r="C6" s="189">
        <v>3</v>
      </c>
      <c r="D6" s="188">
        <v>4</v>
      </c>
      <c r="E6" s="188">
        <v>5</v>
      </c>
      <c r="F6" s="188">
        <v>6</v>
      </c>
    </row>
    <row r="7" ht="18.75" customHeight="1" spans="1:6">
      <c r="A7" s="15">
        <v>1</v>
      </c>
      <c r="B7" s="15"/>
      <c r="C7" s="15"/>
      <c r="D7" s="15"/>
      <c r="E7" s="15"/>
      <c r="F7" s="15">
        <v>1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5"/>
  <sheetViews>
    <sheetView showZeros="0" workbookViewId="0">
      <selection activeCell="I9" sqref="I9:I10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4" max="14" width="9.13888888888889" style="152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53"/>
      <c r="D1" s="154"/>
      <c r="E1" s="154"/>
      <c r="F1" s="154"/>
      <c r="G1" s="154"/>
      <c r="H1" s="155"/>
      <c r="I1" s="155"/>
      <c r="K1" s="155"/>
      <c r="L1" s="155"/>
      <c r="M1" s="155"/>
      <c r="P1" s="155"/>
      <c r="T1" s="155"/>
      <c r="X1" s="153"/>
      <c r="Z1" s="56" t="s">
        <v>228</v>
      </c>
    </row>
    <row r="2" ht="26.25" customHeight="1" spans="1:26">
      <c r="A2" s="52" t="s">
        <v>229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175"/>
      <c r="O2" s="3"/>
      <c r="P2" s="52"/>
      <c r="Q2" s="3"/>
      <c r="R2" s="3"/>
      <c r="S2" s="3"/>
      <c r="T2" s="52"/>
      <c r="U2" s="52"/>
      <c r="V2" s="52"/>
      <c r="W2" s="52"/>
      <c r="X2" s="52"/>
      <c r="Y2" s="52"/>
      <c r="Z2" s="52"/>
    </row>
    <row r="3" ht="15" customHeight="1" spans="1:26">
      <c r="A3" s="4" t="str">
        <f>"单位名称："&amp;"曲靖师范学院附属小学"</f>
        <v>单位名称：曲靖师范学院附属小学</v>
      </c>
      <c r="B3" s="156"/>
      <c r="C3" s="156"/>
      <c r="D3" s="156"/>
      <c r="E3" s="156"/>
      <c r="F3" s="156"/>
      <c r="G3" s="156"/>
      <c r="H3" s="157"/>
      <c r="I3" s="157"/>
      <c r="J3" s="6"/>
      <c r="K3" s="157"/>
      <c r="L3" s="157"/>
      <c r="M3" s="157"/>
      <c r="N3" s="176"/>
      <c r="O3" s="6"/>
      <c r="P3" s="157"/>
      <c r="Q3" s="6"/>
      <c r="R3" s="6"/>
      <c r="S3" s="6"/>
      <c r="T3" s="157"/>
      <c r="X3" s="153"/>
      <c r="Z3" s="317" t="s">
        <v>2</v>
      </c>
    </row>
    <row r="4" ht="18" customHeight="1" spans="1:26">
      <c r="A4" s="158" t="s">
        <v>230</v>
      </c>
      <c r="B4" s="158" t="s">
        <v>231</v>
      </c>
      <c r="C4" s="158" t="s">
        <v>232</v>
      </c>
      <c r="D4" s="158" t="s">
        <v>233</v>
      </c>
      <c r="E4" s="158" t="s">
        <v>234</v>
      </c>
      <c r="F4" s="158" t="s">
        <v>235</v>
      </c>
      <c r="G4" s="158" t="s">
        <v>236</v>
      </c>
      <c r="H4" s="123" t="s">
        <v>237</v>
      </c>
      <c r="I4" s="123" t="s">
        <v>237</v>
      </c>
      <c r="J4" s="10"/>
      <c r="K4" s="123"/>
      <c r="L4" s="123"/>
      <c r="M4" s="123"/>
      <c r="N4" s="177"/>
      <c r="O4" s="10"/>
      <c r="P4" s="123"/>
      <c r="Q4" s="10"/>
      <c r="R4" s="10"/>
      <c r="S4" s="10"/>
      <c r="T4" s="183" t="s">
        <v>35</v>
      </c>
      <c r="U4" s="123" t="s">
        <v>36</v>
      </c>
      <c r="V4" s="123"/>
      <c r="W4" s="123"/>
      <c r="X4" s="123"/>
      <c r="Y4" s="123"/>
      <c r="Z4" s="123"/>
    </row>
    <row r="5" ht="18" customHeight="1" spans="1:26">
      <c r="A5" s="159"/>
      <c r="B5" s="160"/>
      <c r="C5" s="159"/>
      <c r="D5" s="159"/>
      <c r="E5" s="159"/>
      <c r="F5" s="159"/>
      <c r="G5" s="159"/>
      <c r="H5" s="123" t="s">
        <v>238</v>
      </c>
      <c r="I5" s="123" t="s">
        <v>32</v>
      </c>
      <c r="J5" s="10"/>
      <c r="K5" s="123"/>
      <c r="L5" s="123"/>
      <c r="M5" s="123"/>
      <c r="N5" s="177"/>
      <c r="O5" s="10"/>
      <c r="P5" s="123"/>
      <c r="Q5" s="10" t="s">
        <v>239</v>
      </c>
      <c r="R5" s="10"/>
      <c r="S5" s="10"/>
      <c r="T5" s="158" t="s">
        <v>35</v>
      </c>
      <c r="U5" s="123" t="s">
        <v>36</v>
      </c>
      <c r="V5" s="183" t="s">
        <v>37</v>
      </c>
      <c r="W5" s="123" t="s">
        <v>36</v>
      </c>
      <c r="X5" s="183" t="s">
        <v>39</v>
      </c>
      <c r="Y5" s="183" t="s">
        <v>40</v>
      </c>
      <c r="Z5" s="179" t="s">
        <v>41</v>
      </c>
    </row>
    <row r="6" customHeight="1" spans="1:26">
      <c r="A6" s="161"/>
      <c r="B6" s="161"/>
      <c r="C6" s="161"/>
      <c r="D6" s="161"/>
      <c r="E6" s="161"/>
      <c r="F6" s="161"/>
      <c r="G6" s="161"/>
      <c r="H6" s="161"/>
      <c r="I6" s="178" t="s">
        <v>240</v>
      </c>
      <c r="J6" s="179" t="s">
        <v>241</v>
      </c>
      <c r="K6" s="158" t="s">
        <v>242</v>
      </c>
      <c r="L6" s="158" t="s">
        <v>243</v>
      </c>
      <c r="M6" s="158" t="s">
        <v>244</v>
      </c>
      <c r="N6" s="180" t="s">
        <v>245</v>
      </c>
      <c r="O6" s="158" t="s">
        <v>33</v>
      </c>
      <c r="P6" s="158" t="s">
        <v>34</v>
      </c>
      <c r="Q6" s="158" t="s">
        <v>32</v>
      </c>
      <c r="R6" s="158" t="s">
        <v>33</v>
      </c>
      <c r="S6" s="158" t="s">
        <v>34</v>
      </c>
      <c r="T6" s="161"/>
      <c r="U6" s="158" t="s">
        <v>31</v>
      </c>
      <c r="V6" s="158" t="s">
        <v>37</v>
      </c>
      <c r="W6" s="158" t="s">
        <v>246</v>
      </c>
      <c r="X6" s="158" t="s">
        <v>39</v>
      </c>
      <c r="Y6" s="158" t="s">
        <v>40</v>
      </c>
      <c r="Z6" s="158" t="s">
        <v>41</v>
      </c>
    </row>
    <row r="7" ht="37.5" customHeight="1" spans="1:26">
      <c r="A7" s="162"/>
      <c r="B7" s="162"/>
      <c r="C7" s="162"/>
      <c r="D7" s="162"/>
      <c r="E7" s="162"/>
      <c r="F7" s="162"/>
      <c r="G7" s="162"/>
      <c r="H7" s="162"/>
      <c r="I7" s="54" t="s">
        <v>31</v>
      </c>
      <c r="J7" s="54" t="s">
        <v>247</v>
      </c>
      <c r="K7" s="181" t="s">
        <v>241</v>
      </c>
      <c r="L7" s="181" t="s">
        <v>243</v>
      </c>
      <c r="M7" s="181" t="s">
        <v>244</v>
      </c>
      <c r="N7" s="182" t="s">
        <v>245</v>
      </c>
      <c r="O7" s="181" t="s">
        <v>245</v>
      </c>
      <c r="P7" s="181" t="s">
        <v>245</v>
      </c>
      <c r="Q7" s="181" t="s">
        <v>243</v>
      </c>
      <c r="R7" s="181" t="s">
        <v>244</v>
      </c>
      <c r="S7" s="181" t="s">
        <v>245</v>
      </c>
      <c r="T7" s="181" t="s">
        <v>35</v>
      </c>
      <c r="U7" s="181" t="s">
        <v>31</v>
      </c>
      <c r="V7" s="181" t="s">
        <v>37</v>
      </c>
      <c r="W7" s="181" t="s">
        <v>246</v>
      </c>
      <c r="X7" s="181" t="s">
        <v>39</v>
      </c>
      <c r="Y7" s="181" t="s">
        <v>40</v>
      </c>
      <c r="Z7" s="181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63">
        <v>12</v>
      </c>
      <c r="M8" s="163">
        <v>13</v>
      </c>
      <c r="N8" s="163">
        <v>14</v>
      </c>
      <c r="O8" s="163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7">
        <v>25</v>
      </c>
      <c r="Z8" s="184">
        <v>26</v>
      </c>
    </row>
    <row r="9" ht="21" customHeight="1" outlineLevel="1" spans="1:26">
      <c r="A9" s="13" t="s">
        <v>43</v>
      </c>
      <c r="B9" s="164"/>
      <c r="C9" s="164"/>
      <c r="D9" s="164"/>
      <c r="E9" s="164"/>
      <c r="F9" s="164"/>
      <c r="G9" s="165"/>
      <c r="H9" s="166">
        <v>1462.057718</v>
      </c>
      <c r="I9" s="166">
        <v>1462.057718</v>
      </c>
      <c r="J9" s="166"/>
      <c r="K9" s="166"/>
      <c r="L9" s="166"/>
      <c r="M9" s="166"/>
      <c r="N9" s="166">
        <v>1462.057718</v>
      </c>
      <c r="O9" s="16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67" t="s">
        <v>43</v>
      </c>
      <c r="B10" s="13"/>
      <c r="C10" s="13"/>
      <c r="D10" s="13"/>
      <c r="E10" s="13"/>
      <c r="F10" s="13"/>
      <c r="G10" s="168"/>
      <c r="H10" s="166">
        <v>1462.057718</v>
      </c>
      <c r="I10" s="166">
        <v>1462.057718</v>
      </c>
      <c r="J10" s="166"/>
      <c r="K10" s="166"/>
      <c r="L10" s="166"/>
      <c r="M10" s="166"/>
      <c r="N10" s="166">
        <v>1462.057718</v>
      </c>
      <c r="O10" s="16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69" t="s">
        <v>43</v>
      </c>
      <c r="B11" s="13" t="s">
        <v>248</v>
      </c>
      <c r="C11" s="13" t="s">
        <v>249</v>
      </c>
      <c r="D11" s="13" t="s">
        <v>62</v>
      </c>
      <c r="E11" s="13" t="s">
        <v>63</v>
      </c>
      <c r="F11" s="13" t="s">
        <v>250</v>
      </c>
      <c r="G11" s="168" t="s">
        <v>171</v>
      </c>
      <c r="H11" s="166">
        <f>I11</f>
        <v>336.7649</v>
      </c>
      <c r="I11" s="166">
        <f>N11</f>
        <v>336.7649</v>
      </c>
      <c r="J11" s="166"/>
      <c r="K11" s="166"/>
      <c r="L11" s="166"/>
      <c r="M11" s="166"/>
      <c r="N11" s="166">
        <v>336.7649</v>
      </c>
      <c r="O11" s="168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69" t="s">
        <v>43</v>
      </c>
      <c r="B12" s="13" t="s">
        <v>248</v>
      </c>
      <c r="C12" s="13" t="s">
        <v>249</v>
      </c>
      <c r="D12" s="13" t="s">
        <v>62</v>
      </c>
      <c r="E12" s="13" t="s">
        <v>63</v>
      </c>
      <c r="F12" s="13" t="s">
        <v>251</v>
      </c>
      <c r="G12" s="168" t="s">
        <v>174</v>
      </c>
      <c r="H12" s="166">
        <v>183.168</v>
      </c>
      <c r="I12" s="166">
        <v>183.168</v>
      </c>
      <c r="J12" s="166"/>
      <c r="K12" s="166"/>
      <c r="L12" s="166"/>
      <c r="M12" s="166"/>
      <c r="N12" s="166">
        <v>183.168</v>
      </c>
      <c r="O12" s="168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69" t="s">
        <v>43</v>
      </c>
      <c r="B13" s="13" t="s">
        <v>252</v>
      </c>
      <c r="C13" s="13" t="s">
        <v>253</v>
      </c>
      <c r="D13" s="13" t="s">
        <v>62</v>
      </c>
      <c r="E13" s="13" t="s">
        <v>63</v>
      </c>
      <c r="F13" s="13" t="s">
        <v>254</v>
      </c>
      <c r="G13" s="168" t="s">
        <v>180</v>
      </c>
      <c r="H13" s="166">
        <v>176.4</v>
      </c>
      <c r="I13" s="166">
        <v>176.4</v>
      </c>
      <c r="J13" s="166"/>
      <c r="K13" s="166"/>
      <c r="L13" s="166"/>
      <c r="M13" s="166"/>
      <c r="N13" s="166">
        <v>176.4</v>
      </c>
      <c r="O13" s="168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69" t="s">
        <v>43</v>
      </c>
      <c r="B14" s="13" t="s">
        <v>248</v>
      </c>
      <c r="C14" s="13" t="s">
        <v>249</v>
      </c>
      <c r="D14" s="13" t="s">
        <v>62</v>
      </c>
      <c r="E14" s="13" t="s">
        <v>63</v>
      </c>
      <c r="F14" s="13" t="s">
        <v>254</v>
      </c>
      <c r="G14" s="168" t="s">
        <v>180</v>
      </c>
      <c r="H14" s="166">
        <v>235.878</v>
      </c>
      <c r="I14" s="166">
        <v>235.878</v>
      </c>
      <c r="J14" s="166"/>
      <c r="K14" s="166"/>
      <c r="L14" s="166"/>
      <c r="M14" s="166"/>
      <c r="N14" s="166">
        <v>235.878</v>
      </c>
      <c r="O14" s="168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69" t="s">
        <v>43</v>
      </c>
      <c r="B15" s="13" t="s">
        <v>255</v>
      </c>
      <c r="C15" s="13" t="s">
        <v>173</v>
      </c>
      <c r="D15" s="13" t="s">
        <v>74</v>
      </c>
      <c r="E15" s="13" t="s">
        <v>75</v>
      </c>
      <c r="F15" s="13" t="s">
        <v>256</v>
      </c>
      <c r="G15" s="13" t="s">
        <v>183</v>
      </c>
      <c r="H15" s="15">
        <v>120.892032</v>
      </c>
      <c r="I15" s="15">
        <v>120.892032</v>
      </c>
      <c r="J15" s="15"/>
      <c r="K15" s="15"/>
      <c r="L15" s="15"/>
      <c r="M15" s="15"/>
      <c r="N15" s="166">
        <v>120.892032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69" t="s">
        <v>43</v>
      </c>
      <c r="B16" s="13" t="s">
        <v>255</v>
      </c>
      <c r="C16" s="13" t="s">
        <v>173</v>
      </c>
      <c r="D16" s="13" t="s">
        <v>84</v>
      </c>
      <c r="E16" s="13" t="s">
        <v>85</v>
      </c>
      <c r="F16" s="13" t="s">
        <v>257</v>
      </c>
      <c r="G16" s="13" t="s">
        <v>186</v>
      </c>
      <c r="H16" s="15">
        <v>93.19752</v>
      </c>
      <c r="I16" s="15">
        <v>93.19752</v>
      </c>
      <c r="J16" s="15"/>
      <c r="K16" s="15"/>
      <c r="L16" s="15"/>
      <c r="M16" s="15"/>
      <c r="N16" s="166">
        <v>93.19752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69" t="s">
        <v>43</v>
      </c>
      <c r="B17" s="13" t="s">
        <v>255</v>
      </c>
      <c r="C17" s="13" t="s">
        <v>173</v>
      </c>
      <c r="D17" s="13" t="s">
        <v>86</v>
      </c>
      <c r="E17" s="13" t="s">
        <v>87</v>
      </c>
      <c r="F17" s="13" t="s">
        <v>258</v>
      </c>
      <c r="G17" s="13" t="s">
        <v>191</v>
      </c>
      <c r="H17" s="15">
        <v>0.932212</v>
      </c>
      <c r="I17" s="15">
        <v>0.932212</v>
      </c>
      <c r="J17" s="15"/>
      <c r="K17" s="15"/>
      <c r="L17" s="15"/>
      <c r="M17" s="15"/>
      <c r="N17" s="166">
        <v>0.932212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69" t="s">
        <v>43</v>
      </c>
      <c r="B18" s="13" t="s">
        <v>255</v>
      </c>
      <c r="C18" s="13" t="s">
        <v>173</v>
      </c>
      <c r="D18" s="13" t="s">
        <v>86</v>
      </c>
      <c r="E18" s="13" t="s">
        <v>87</v>
      </c>
      <c r="F18" s="13" t="s">
        <v>258</v>
      </c>
      <c r="G18" s="13" t="s">
        <v>191</v>
      </c>
      <c r="H18" s="15">
        <v>9.322116</v>
      </c>
      <c r="I18" s="15">
        <v>9.322116</v>
      </c>
      <c r="J18" s="15"/>
      <c r="K18" s="15"/>
      <c r="L18" s="15"/>
      <c r="M18" s="15"/>
      <c r="N18" s="166">
        <v>9.322116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69" t="s">
        <v>43</v>
      </c>
      <c r="B19" s="13" t="s">
        <v>255</v>
      </c>
      <c r="C19" s="13" t="s">
        <v>173</v>
      </c>
      <c r="D19" s="13" t="s">
        <v>78</v>
      </c>
      <c r="E19" s="13" t="s">
        <v>79</v>
      </c>
      <c r="F19" s="13" t="s">
        <v>258</v>
      </c>
      <c r="G19" s="13" t="s">
        <v>191</v>
      </c>
      <c r="H19" s="15">
        <v>6.715692</v>
      </c>
      <c r="I19" s="15">
        <v>6.715692</v>
      </c>
      <c r="J19" s="15"/>
      <c r="K19" s="15"/>
      <c r="L19" s="15"/>
      <c r="M19" s="15"/>
      <c r="N19" s="166">
        <v>6.715692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4" customHeight="1" outlineLevel="1" spans="1:26">
      <c r="A20" s="169" t="s">
        <v>43</v>
      </c>
      <c r="B20" s="13" t="s">
        <v>259</v>
      </c>
      <c r="C20" s="13" t="s">
        <v>93</v>
      </c>
      <c r="D20" s="13" t="s">
        <v>92</v>
      </c>
      <c r="E20" s="13" t="s">
        <v>93</v>
      </c>
      <c r="F20" s="13" t="s">
        <v>260</v>
      </c>
      <c r="G20" s="13" t="s">
        <v>93</v>
      </c>
      <c r="H20" s="15">
        <v>111.837024</v>
      </c>
      <c r="I20" s="15">
        <v>111.837024</v>
      </c>
      <c r="J20" s="15"/>
      <c r="K20" s="15"/>
      <c r="L20" s="15"/>
      <c r="M20" s="15"/>
      <c r="N20" s="166">
        <v>111.837024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69" t="s">
        <v>43</v>
      </c>
      <c r="B21" s="13" t="s">
        <v>261</v>
      </c>
      <c r="C21" s="13" t="s">
        <v>195</v>
      </c>
      <c r="D21" s="13" t="s">
        <v>62</v>
      </c>
      <c r="E21" s="13" t="s">
        <v>63</v>
      </c>
      <c r="F21" s="13" t="s">
        <v>262</v>
      </c>
      <c r="G21" s="13" t="s">
        <v>195</v>
      </c>
      <c r="H21" s="15">
        <v>144</v>
      </c>
      <c r="I21" s="15">
        <v>144</v>
      </c>
      <c r="J21" s="15"/>
      <c r="K21" s="15"/>
      <c r="L21" s="15"/>
      <c r="M21" s="15"/>
      <c r="N21" s="166">
        <v>144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="151" customFormat="1" ht="23.25" customHeight="1" outlineLevel="1" spans="1:26">
      <c r="A22" s="170" t="s">
        <v>263</v>
      </c>
      <c r="B22" s="171" t="s">
        <v>264</v>
      </c>
      <c r="C22" s="171" t="s">
        <v>203</v>
      </c>
      <c r="D22" s="171" t="s">
        <v>265</v>
      </c>
      <c r="E22" s="171" t="s">
        <v>266</v>
      </c>
      <c r="F22" s="171" t="s">
        <v>267</v>
      </c>
      <c r="G22" s="171" t="s">
        <v>203</v>
      </c>
      <c r="H22" s="166">
        <v>1</v>
      </c>
      <c r="I22" s="166">
        <v>1</v>
      </c>
      <c r="J22" s="166"/>
      <c r="K22" s="166"/>
      <c r="L22" s="166"/>
      <c r="M22" s="166"/>
      <c r="N22" s="166">
        <v>1</v>
      </c>
      <c r="O22" s="171"/>
      <c r="P22" s="171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ht="23.25" customHeight="1" outlineLevel="1" spans="1:26">
      <c r="A23" s="169" t="s">
        <v>43</v>
      </c>
      <c r="B23" s="13" t="s">
        <v>268</v>
      </c>
      <c r="C23" s="13" t="s">
        <v>208</v>
      </c>
      <c r="D23" s="13" t="s">
        <v>62</v>
      </c>
      <c r="E23" s="13" t="s">
        <v>63</v>
      </c>
      <c r="F23" s="13" t="s">
        <v>269</v>
      </c>
      <c r="G23" s="13" t="s">
        <v>208</v>
      </c>
      <c r="H23" s="15">
        <v>18.644232</v>
      </c>
      <c r="I23" s="15">
        <v>18.644232</v>
      </c>
      <c r="J23" s="15"/>
      <c r="K23" s="15"/>
      <c r="L23" s="15"/>
      <c r="M23" s="15"/>
      <c r="N23" s="166">
        <v>18.644232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spans="1:26">
      <c r="A24" s="169" t="s">
        <v>43</v>
      </c>
      <c r="B24" s="13" t="s">
        <v>270</v>
      </c>
      <c r="C24" s="13" t="s">
        <v>271</v>
      </c>
      <c r="D24" s="13" t="s">
        <v>62</v>
      </c>
      <c r="E24" s="13" t="s">
        <v>63</v>
      </c>
      <c r="F24" s="13" t="s">
        <v>272</v>
      </c>
      <c r="G24" s="13" t="s">
        <v>210</v>
      </c>
      <c r="H24" s="15">
        <v>23.30529</v>
      </c>
      <c r="I24" s="15">
        <v>23.30529</v>
      </c>
      <c r="J24" s="15"/>
      <c r="K24" s="15"/>
      <c r="L24" s="15"/>
      <c r="M24" s="15"/>
      <c r="N24" s="166">
        <v>23.30529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72" t="s">
        <v>94</v>
      </c>
      <c r="B25" s="173"/>
      <c r="C25" s="173"/>
      <c r="D25" s="173"/>
      <c r="E25" s="173"/>
      <c r="F25" s="173"/>
      <c r="G25" s="174"/>
      <c r="H25" s="15">
        <v>1462.057718</v>
      </c>
      <c r="I25" s="15">
        <v>1462.057718</v>
      </c>
      <c r="J25" s="15"/>
      <c r="K25" s="15"/>
      <c r="L25" s="15"/>
      <c r="M25" s="15"/>
      <c r="N25" s="166">
        <f>SUM(N11:N24)</f>
        <v>1462.057018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5:G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2"/>
  <sheetViews>
    <sheetView showZeros="0" topLeftCell="G1" workbookViewId="0">
      <selection activeCell="A1" sqref="A1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43"/>
      <c r="E1" s="1"/>
      <c r="F1" s="1"/>
      <c r="G1" s="1"/>
      <c r="H1" s="1"/>
      <c r="U1" s="143"/>
      <c r="W1" s="150" t="s">
        <v>273</v>
      </c>
    </row>
    <row r="2" ht="27.75" customHeight="1" spans="1:23">
      <c r="A2" s="3" t="s">
        <v>274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"单位名称："&amp;"曲靖师范学院附属小学"</f>
        <v>单位名称：曲靖师范学院附属小学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3"/>
      <c r="W3" s="315" t="s">
        <v>2</v>
      </c>
    </row>
    <row r="4" ht="21.75" customHeight="1" spans="1:23">
      <c r="A4" s="8" t="s">
        <v>275</v>
      </c>
      <c r="B4" s="9" t="s">
        <v>231</v>
      </c>
      <c r="C4" s="8" t="s">
        <v>232</v>
      </c>
      <c r="D4" s="8" t="s">
        <v>230</v>
      </c>
      <c r="E4" s="9" t="s">
        <v>233</v>
      </c>
      <c r="F4" s="9" t="s">
        <v>234</v>
      </c>
      <c r="G4" s="9" t="s">
        <v>276</v>
      </c>
      <c r="H4" s="9" t="s">
        <v>277</v>
      </c>
      <c r="I4" s="10" t="s">
        <v>29</v>
      </c>
      <c r="J4" s="10" t="s">
        <v>278</v>
      </c>
      <c r="K4" s="10"/>
      <c r="L4" s="10"/>
      <c r="M4" s="10"/>
      <c r="N4" s="10" t="s">
        <v>239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4"/>
      <c r="F5" s="144"/>
      <c r="G5" s="144"/>
      <c r="H5" s="144"/>
      <c r="I5" s="10"/>
      <c r="J5" s="148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4"/>
      <c r="R5" s="9" t="s">
        <v>31</v>
      </c>
      <c r="S5" s="9" t="s">
        <v>37</v>
      </c>
      <c r="T5" s="9" t="s">
        <v>246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9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31</v>
      </c>
      <c r="K7" s="47" t="s">
        <v>279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280</v>
      </c>
      <c r="D9" s="14"/>
      <c r="E9" s="14"/>
      <c r="F9" s="14"/>
      <c r="G9" s="14"/>
      <c r="H9" s="14"/>
      <c r="I9" s="15">
        <v>1</v>
      </c>
      <c r="J9" s="15">
        <v>1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281</v>
      </c>
      <c r="B10" s="13" t="s">
        <v>282</v>
      </c>
      <c r="C10" s="13" t="s">
        <v>280</v>
      </c>
      <c r="D10" s="13" t="s">
        <v>43</v>
      </c>
      <c r="E10" s="13" t="s">
        <v>62</v>
      </c>
      <c r="F10" s="13" t="s">
        <v>63</v>
      </c>
      <c r="G10" s="13" t="s">
        <v>283</v>
      </c>
      <c r="H10" s="13" t="s">
        <v>217</v>
      </c>
      <c r="I10" s="15">
        <v>1</v>
      </c>
      <c r="J10" s="15">
        <v>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284</v>
      </c>
      <c r="D11" s="13"/>
      <c r="E11" s="13"/>
      <c r="F11" s="13"/>
      <c r="G11" s="13"/>
      <c r="H11" s="13"/>
      <c r="I11" s="15">
        <v>10</v>
      </c>
      <c r="J11" s="15">
        <v>10</v>
      </c>
      <c r="K11" s="15"/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285</v>
      </c>
      <c r="B12" s="13" t="s">
        <v>286</v>
      </c>
      <c r="C12" s="13" t="s">
        <v>284</v>
      </c>
      <c r="D12" s="13" t="s">
        <v>43</v>
      </c>
      <c r="E12" s="13" t="s">
        <v>64</v>
      </c>
      <c r="F12" s="13" t="s">
        <v>65</v>
      </c>
      <c r="G12" s="13" t="s">
        <v>287</v>
      </c>
      <c r="H12" s="13" t="s">
        <v>213</v>
      </c>
      <c r="I12" s="15">
        <v>10</v>
      </c>
      <c r="J12" s="15">
        <v>10</v>
      </c>
      <c r="K12" s="15"/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/>
      <c r="B13" s="13"/>
      <c r="C13" s="13" t="s">
        <v>288</v>
      </c>
      <c r="D13" s="13"/>
      <c r="E13" s="13"/>
      <c r="F13" s="13"/>
      <c r="G13" s="13"/>
      <c r="H13" s="13"/>
      <c r="I13" s="15">
        <v>30</v>
      </c>
      <c r="J13" s="15">
        <v>30</v>
      </c>
      <c r="K13" s="15"/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289</v>
      </c>
      <c r="B14" s="13" t="s">
        <v>290</v>
      </c>
      <c r="C14" s="13" t="s">
        <v>288</v>
      </c>
      <c r="D14" s="13" t="s">
        <v>43</v>
      </c>
      <c r="E14" s="13" t="s">
        <v>64</v>
      </c>
      <c r="F14" s="13" t="s">
        <v>65</v>
      </c>
      <c r="G14" s="13" t="s">
        <v>291</v>
      </c>
      <c r="H14" s="13" t="s">
        <v>197</v>
      </c>
      <c r="I14" s="15">
        <v>6</v>
      </c>
      <c r="J14" s="15">
        <v>6</v>
      </c>
      <c r="K14" s="15"/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289</v>
      </c>
      <c r="B15" s="13" t="s">
        <v>290</v>
      </c>
      <c r="C15" s="13" t="s">
        <v>288</v>
      </c>
      <c r="D15" s="13" t="s">
        <v>43</v>
      </c>
      <c r="E15" s="13" t="s">
        <v>64</v>
      </c>
      <c r="F15" s="13" t="s">
        <v>65</v>
      </c>
      <c r="G15" s="13" t="s">
        <v>292</v>
      </c>
      <c r="H15" s="13" t="s">
        <v>199</v>
      </c>
      <c r="I15" s="15">
        <v>6</v>
      </c>
      <c r="J15" s="15">
        <v>6</v>
      </c>
      <c r="K15" s="15"/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289</v>
      </c>
      <c r="B16" s="13" t="s">
        <v>290</v>
      </c>
      <c r="C16" s="13" t="s">
        <v>288</v>
      </c>
      <c r="D16" s="13" t="s">
        <v>43</v>
      </c>
      <c r="E16" s="13" t="s">
        <v>64</v>
      </c>
      <c r="F16" s="13" t="s">
        <v>65</v>
      </c>
      <c r="G16" s="13" t="s">
        <v>293</v>
      </c>
      <c r="H16" s="13" t="s">
        <v>200</v>
      </c>
      <c r="I16" s="15">
        <v>6</v>
      </c>
      <c r="J16" s="15">
        <v>6</v>
      </c>
      <c r="K16" s="15"/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289</v>
      </c>
      <c r="B17" s="13" t="s">
        <v>290</v>
      </c>
      <c r="C17" s="13" t="s">
        <v>288</v>
      </c>
      <c r="D17" s="13" t="s">
        <v>43</v>
      </c>
      <c r="E17" s="13" t="s">
        <v>64</v>
      </c>
      <c r="F17" s="13" t="s">
        <v>65</v>
      </c>
      <c r="G17" s="13" t="s">
        <v>294</v>
      </c>
      <c r="H17" s="13" t="s">
        <v>204</v>
      </c>
      <c r="I17" s="15">
        <v>6</v>
      </c>
      <c r="J17" s="15">
        <v>6</v>
      </c>
      <c r="K17" s="15"/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289</v>
      </c>
      <c r="B18" s="13" t="s">
        <v>290</v>
      </c>
      <c r="C18" s="13" t="s">
        <v>288</v>
      </c>
      <c r="D18" s="13" t="s">
        <v>43</v>
      </c>
      <c r="E18" s="13" t="s">
        <v>64</v>
      </c>
      <c r="F18" s="13" t="s">
        <v>65</v>
      </c>
      <c r="G18" s="13" t="s">
        <v>295</v>
      </c>
      <c r="H18" s="13" t="s">
        <v>206</v>
      </c>
      <c r="I18" s="15">
        <v>6</v>
      </c>
      <c r="J18" s="15">
        <v>6</v>
      </c>
      <c r="K18" s="15"/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/>
      <c r="B19" s="13"/>
      <c r="C19" s="13" t="s">
        <v>296</v>
      </c>
      <c r="D19" s="13"/>
      <c r="E19" s="13"/>
      <c r="F19" s="13"/>
      <c r="G19" s="13"/>
      <c r="H19" s="13"/>
      <c r="I19" s="15">
        <v>100</v>
      </c>
      <c r="J19" s="15">
        <v>100</v>
      </c>
      <c r="K19" s="15"/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 t="s">
        <v>289</v>
      </c>
      <c r="B20" s="13" t="s">
        <v>297</v>
      </c>
      <c r="C20" s="13" t="s">
        <v>296</v>
      </c>
      <c r="D20" s="13" t="s">
        <v>43</v>
      </c>
      <c r="E20" s="13" t="s">
        <v>64</v>
      </c>
      <c r="F20" s="13" t="s">
        <v>65</v>
      </c>
      <c r="G20" s="13" t="s">
        <v>291</v>
      </c>
      <c r="H20" s="13" t="s">
        <v>197</v>
      </c>
      <c r="I20" s="15">
        <v>25</v>
      </c>
      <c r="J20" s="15">
        <v>25</v>
      </c>
      <c r="K20" s="15"/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289</v>
      </c>
      <c r="B21" s="13" t="s">
        <v>297</v>
      </c>
      <c r="C21" s="13" t="s">
        <v>296</v>
      </c>
      <c r="D21" s="13" t="s">
        <v>43</v>
      </c>
      <c r="E21" s="13" t="s">
        <v>64</v>
      </c>
      <c r="F21" s="13" t="s">
        <v>65</v>
      </c>
      <c r="G21" s="13" t="s">
        <v>298</v>
      </c>
      <c r="H21" s="13" t="s">
        <v>198</v>
      </c>
      <c r="I21" s="15">
        <v>15</v>
      </c>
      <c r="J21" s="15">
        <v>15</v>
      </c>
      <c r="K21" s="15"/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 t="s">
        <v>289</v>
      </c>
      <c r="B22" s="13" t="s">
        <v>297</v>
      </c>
      <c r="C22" s="13" t="s">
        <v>296</v>
      </c>
      <c r="D22" s="13" t="s">
        <v>43</v>
      </c>
      <c r="E22" s="13" t="s">
        <v>64</v>
      </c>
      <c r="F22" s="13" t="s">
        <v>65</v>
      </c>
      <c r="G22" s="13" t="s">
        <v>292</v>
      </c>
      <c r="H22" s="13" t="s">
        <v>199</v>
      </c>
      <c r="I22" s="15">
        <v>10</v>
      </c>
      <c r="J22" s="15">
        <v>10</v>
      </c>
      <c r="K22" s="15"/>
      <c r="L22" s="15"/>
      <c r="M22" s="15"/>
      <c r="N22" s="15"/>
      <c r="O22" s="15"/>
      <c r="P22" s="13"/>
      <c r="Q22" s="15"/>
      <c r="R22" s="15"/>
      <c r="S22" s="15"/>
      <c r="T22" s="15"/>
      <c r="U22" s="15"/>
      <c r="V22" s="15"/>
      <c r="W22" s="15"/>
    </row>
    <row r="23" ht="23.25" customHeight="1" spans="1:23">
      <c r="A23" s="13" t="s">
        <v>289</v>
      </c>
      <c r="B23" s="13" t="s">
        <v>297</v>
      </c>
      <c r="C23" s="13" t="s">
        <v>296</v>
      </c>
      <c r="D23" s="13" t="s">
        <v>43</v>
      </c>
      <c r="E23" s="13" t="s">
        <v>64</v>
      </c>
      <c r="F23" s="13" t="s">
        <v>65</v>
      </c>
      <c r="G23" s="13" t="s">
        <v>293</v>
      </c>
      <c r="H23" s="13" t="s">
        <v>200</v>
      </c>
      <c r="I23" s="15">
        <v>10</v>
      </c>
      <c r="J23" s="15">
        <v>10</v>
      </c>
      <c r="K23" s="15"/>
      <c r="L23" s="15"/>
      <c r="M23" s="15"/>
      <c r="N23" s="15"/>
      <c r="O23" s="15"/>
      <c r="P23" s="13"/>
      <c r="Q23" s="15"/>
      <c r="R23" s="15"/>
      <c r="S23" s="15"/>
      <c r="T23" s="15"/>
      <c r="U23" s="15"/>
      <c r="V23" s="15"/>
      <c r="W23" s="15"/>
    </row>
    <row r="24" ht="23.25" customHeight="1" spans="1:23">
      <c r="A24" s="13" t="s">
        <v>289</v>
      </c>
      <c r="B24" s="13" t="s">
        <v>297</v>
      </c>
      <c r="C24" s="13" t="s">
        <v>296</v>
      </c>
      <c r="D24" s="13" t="s">
        <v>43</v>
      </c>
      <c r="E24" s="13" t="s">
        <v>64</v>
      </c>
      <c r="F24" s="13" t="s">
        <v>65</v>
      </c>
      <c r="G24" s="13" t="s">
        <v>299</v>
      </c>
      <c r="H24" s="13" t="s">
        <v>201</v>
      </c>
      <c r="I24" s="15">
        <v>10</v>
      </c>
      <c r="J24" s="15">
        <v>10</v>
      </c>
      <c r="K24" s="15"/>
      <c r="L24" s="15"/>
      <c r="M24" s="15"/>
      <c r="N24" s="15"/>
      <c r="O24" s="15"/>
      <c r="P24" s="13"/>
      <c r="Q24" s="15"/>
      <c r="R24" s="15"/>
      <c r="S24" s="15"/>
      <c r="T24" s="15"/>
      <c r="U24" s="15"/>
      <c r="V24" s="15"/>
      <c r="W24" s="15"/>
    </row>
    <row r="25" ht="23.25" customHeight="1" spans="1:23">
      <c r="A25" s="13" t="s">
        <v>289</v>
      </c>
      <c r="B25" s="13" t="s">
        <v>297</v>
      </c>
      <c r="C25" s="13" t="s">
        <v>296</v>
      </c>
      <c r="D25" s="13" t="s">
        <v>43</v>
      </c>
      <c r="E25" s="13" t="s">
        <v>64</v>
      </c>
      <c r="F25" s="13" t="s">
        <v>65</v>
      </c>
      <c r="G25" s="13" t="s">
        <v>300</v>
      </c>
      <c r="H25" s="13" t="s">
        <v>202</v>
      </c>
      <c r="I25" s="15">
        <v>10</v>
      </c>
      <c r="J25" s="15">
        <v>10</v>
      </c>
      <c r="K25" s="15"/>
      <c r="L25" s="15"/>
      <c r="M25" s="15"/>
      <c r="N25" s="15"/>
      <c r="O25" s="15"/>
      <c r="P25" s="13"/>
      <c r="Q25" s="15"/>
      <c r="R25" s="15"/>
      <c r="S25" s="15"/>
      <c r="T25" s="15"/>
      <c r="U25" s="15"/>
      <c r="V25" s="15"/>
      <c r="W25" s="15"/>
    </row>
    <row r="26" ht="23.25" customHeight="1" spans="1:23">
      <c r="A26" s="13" t="s">
        <v>289</v>
      </c>
      <c r="B26" s="13" t="s">
        <v>297</v>
      </c>
      <c r="C26" s="13" t="s">
        <v>296</v>
      </c>
      <c r="D26" s="13" t="s">
        <v>43</v>
      </c>
      <c r="E26" s="13" t="s">
        <v>64</v>
      </c>
      <c r="F26" s="13" t="s">
        <v>65</v>
      </c>
      <c r="G26" s="13" t="s">
        <v>294</v>
      </c>
      <c r="H26" s="13" t="s">
        <v>204</v>
      </c>
      <c r="I26" s="15">
        <v>10</v>
      </c>
      <c r="J26" s="15">
        <v>10</v>
      </c>
      <c r="K26" s="15"/>
      <c r="L26" s="15"/>
      <c r="M26" s="15"/>
      <c r="N26" s="15"/>
      <c r="O26" s="15"/>
      <c r="P26" s="13"/>
      <c r="Q26" s="15"/>
      <c r="R26" s="15"/>
      <c r="S26" s="15"/>
      <c r="T26" s="15"/>
      <c r="U26" s="15"/>
      <c r="V26" s="15"/>
      <c r="W26" s="15"/>
    </row>
    <row r="27" ht="23.25" customHeight="1" spans="1:23">
      <c r="A27" s="13" t="s">
        <v>289</v>
      </c>
      <c r="B27" s="13" t="s">
        <v>297</v>
      </c>
      <c r="C27" s="13" t="s">
        <v>296</v>
      </c>
      <c r="D27" s="13" t="s">
        <v>43</v>
      </c>
      <c r="E27" s="13" t="s">
        <v>64</v>
      </c>
      <c r="F27" s="13" t="s">
        <v>65</v>
      </c>
      <c r="G27" s="13" t="s">
        <v>295</v>
      </c>
      <c r="H27" s="13" t="s">
        <v>206</v>
      </c>
      <c r="I27" s="15">
        <v>10</v>
      </c>
      <c r="J27" s="15">
        <v>10</v>
      </c>
      <c r="K27" s="15"/>
      <c r="L27" s="15"/>
      <c r="M27" s="15"/>
      <c r="N27" s="15"/>
      <c r="O27" s="15"/>
      <c r="P27" s="13"/>
      <c r="Q27" s="15"/>
      <c r="R27" s="15"/>
      <c r="S27" s="15"/>
      <c r="T27" s="15"/>
      <c r="U27" s="15"/>
      <c r="V27" s="15"/>
      <c r="W27" s="15"/>
    </row>
    <row r="28" ht="23.25" customHeight="1" spans="1:23">
      <c r="A28" s="13"/>
      <c r="B28" s="13"/>
      <c r="C28" s="13" t="s">
        <v>301</v>
      </c>
      <c r="D28" s="13"/>
      <c r="E28" s="13"/>
      <c r="F28" s="13"/>
      <c r="G28" s="13"/>
      <c r="H28" s="13"/>
      <c r="I28" s="15">
        <v>2.65</v>
      </c>
      <c r="J28" s="15">
        <v>2.65</v>
      </c>
      <c r="K28" s="15"/>
      <c r="L28" s="15"/>
      <c r="M28" s="15"/>
      <c r="N28" s="15"/>
      <c r="O28" s="15"/>
      <c r="P28" s="13"/>
      <c r="Q28" s="15"/>
      <c r="R28" s="15"/>
      <c r="S28" s="15"/>
      <c r="T28" s="15"/>
      <c r="U28" s="15"/>
      <c r="V28" s="15"/>
      <c r="W28" s="15"/>
    </row>
    <row r="29" ht="23.25" customHeight="1" spans="1:23">
      <c r="A29" s="13" t="s">
        <v>281</v>
      </c>
      <c r="B29" s="13" t="s">
        <v>302</v>
      </c>
      <c r="C29" s="13" t="s">
        <v>301</v>
      </c>
      <c r="D29" s="13" t="s">
        <v>43</v>
      </c>
      <c r="E29" s="13" t="s">
        <v>62</v>
      </c>
      <c r="F29" s="13" t="s">
        <v>63</v>
      </c>
      <c r="G29" s="13" t="s">
        <v>303</v>
      </c>
      <c r="H29" s="13" t="s">
        <v>216</v>
      </c>
      <c r="I29" s="15">
        <v>2.65</v>
      </c>
      <c r="J29" s="15">
        <v>2.65</v>
      </c>
      <c r="K29" s="15"/>
      <c r="L29" s="15"/>
      <c r="M29" s="15"/>
      <c r="N29" s="15"/>
      <c r="O29" s="15"/>
      <c r="P29" s="13"/>
      <c r="Q29" s="15"/>
      <c r="R29" s="15"/>
      <c r="S29" s="15"/>
      <c r="T29" s="15"/>
      <c r="U29" s="15"/>
      <c r="V29" s="15"/>
      <c r="W29" s="15"/>
    </row>
    <row r="30" ht="23.25" customHeight="1" spans="1:23">
      <c r="A30" s="13"/>
      <c r="B30" s="13"/>
      <c r="C30" s="13" t="s">
        <v>304</v>
      </c>
      <c r="D30" s="13"/>
      <c r="E30" s="13"/>
      <c r="F30" s="13"/>
      <c r="G30" s="13"/>
      <c r="H30" s="13"/>
      <c r="I30" s="15">
        <v>1</v>
      </c>
      <c r="J30" s="15">
        <v>1</v>
      </c>
      <c r="K30" s="15"/>
      <c r="L30" s="15"/>
      <c r="M30" s="15"/>
      <c r="N30" s="15"/>
      <c r="O30" s="15"/>
      <c r="P30" s="13"/>
      <c r="Q30" s="15"/>
      <c r="R30" s="15"/>
      <c r="S30" s="15"/>
      <c r="T30" s="15"/>
      <c r="U30" s="15"/>
      <c r="V30" s="15"/>
      <c r="W30" s="15"/>
    </row>
    <row r="31" ht="23.25" customHeight="1" spans="1:23">
      <c r="A31" s="13" t="s">
        <v>281</v>
      </c>
      <c r="B31" s="13" t="s">
        <v>305</v>
      </c>
      <c r="C31" s="13" t="s">
        <v>304</v>
      </c>
      <c r="D31" s="13" t="s">
        <v>43</v>
      </c>
      <c r="E31" s="13" t="s">
        <v>62</v>
      </c>
      <c r="F31" s="13" t="s">
        <v>63</v>
      </c>
      <c r="G31" s="13" t="s">
        <v>283</v>
      </c>
      <c r="H31" s="13" t="s">
        <v>217</v>
      </c>
      <c r="I31" s="15">
        <v>1</v>
      </c>
      <c r="J31" s="15">
        <v>1</v>
      </c>
      <c r="K31" s="15"/>
      <c r="L31" s="15"/>
      <c r="M31" s="15"/>
      <c r="N31" s="15"/>
      <c r="O31" s="15"/>
      <c r="P31" s="13"/>
      <c r="Q31" s="15"/>
      <c r="R31" s="15"/>
      <c r="S31" s="15"/>
      <c r="T31" s="15"/>
      <c r="U31" s="15"/>
      <c r="V31" s="15"/>
      <c r="W31" s="15"/>
    </row>
    <row r="32" ht="23.25" customHeight="1" spans="1:23">
      <c r="A32" s="13"/>
      <c r="B32" s="13"/>
      <c r="C32" s="13" t="s">
        <v>306</v>
      </c>
      <c r="D32" s="13"/>
      <c r="E32" s="13"/>
      <c r="F32" s="13"/>
      <c r="G32" s="13"/>
      <c r="H32" s="13"/>
      <c r="I32" s="15">
        <v>3.6</v>
      </c>
      <c r="J32" s="15">
        <v>3.6</v>
      </c>
      <c r="K32" s="15"/>
      <c r="L32" s="15"/>
      <c r="M32" s="15"/>
      <c r="N32" s="15"/>
      <c r="O32" s="15"/>
      <c r="P32" s="13"/>
      <c r="Q32" s="15"/>
      <c r="R32" s="15"/>
      <c r="S32" s="15"/>
      <c r="T32" s="15"/>
      <c r="U32" s="15"/>
      <c r="V32" s="15"/>
      <c r="W32" s="15"/>
    </row>
    <row r="33" ht="23.25" customHeight="1" spans="1:23">
      <c r="A33" s="13" t="s">
        <v>281</v>
      </c>
      <c r="B33" s="13" t="s">
        <v>307</v>
      </c>
      <c r="C33" s="13" t="s">
        <v>306</v>
      </c>
      <c r="D33" s="13" t="s">
        <v>43</v>
      </c>
      <c r="E33" s="13" t="s">
        <v>62</v>
      </c>
      <c r="F33" s="13" t="s">
        <v>63</v>
      </c>
      <c r="G33" s="13" t="s">
        <v>303</v>
      </c>
      <c r="H33" s="13" t="s">
        <v>216</v>
      </c>
      <c r="I33" s="15">
        <v>3.6</v>
      </c>
      <c r="J33" s="15">
        <v>3.6</v>
      </c>
      <c r="K33" s="15"/>
      <c r="L33" s="15"/>
      <c r="M33" s="15"/>
      <c r="N33" s="15"/>
      <c r="O33" s="15"/>
      <c r="P33" s="13"/>
      <c r="Q33" s="15"/>
      <c r="R33" s="15"/>
      <c r="S33" s="15"/>
      <c r="T33" s="15"/>
      <c r="U33" s="15"/>
      <c r="V33" s="15"/>
      <c r="W33" s="15"/>
    </row>
    <row r="34" ht="23.25" customHeight="1" spans="1:23">
      <c r="A34" s="13"/>
      <c r="B34" s="13"/>
      <c r="C34" s="13" t="s">
        <v>308</v>
      </c>
      <c r="D34" s="13"/>
      <c r="E34" s="13"/>
      <c r="F34" s="13"/>
      <c r="G34" s="13"/>
      <c r="H34" s="13"/>
      <c r="I34" s="15">
        <v>10</v>
      </c>
      <c r="J34" s="15">
        <v>10</v>
      </c>
      <c r="K34" s="15"/>
      <c r="L34" s="15"/>
      <c r="M34" s="15"/>
      <c r="N34" s="15"/>
      <c r="O34" s="15"/>
      <c r="P34" s="13"/>
      <c r="Q34" s="15"/>
      <c r="R34" s="15"/>
      <c r="S34" s="15"/>
      <c r="T34" s="15"/>
      <c r="U34" s="15"/>
      <c r="V34" s="15"/>
      <c r="W34" s="15"/>
    </row>
    <row r="35" ht="23.25" customHeight="1" spans="1:23">
      <c r="A35" s="13" t="s">
        <v>289</v>
      </c>
      <c r="B35" s="13" t="s">
        <v>309</v>
      </c>
      <c r="C35" s="13" t="s">
        <v>308</v>
      </c>
      <c r="D35" s="13" t="s">
        <v>43</v>
      </c>
      <c r="E35" s="13" t="s">
        <v>62</v>
      </c>
      <c r="F35" s="13" t="s">
        <v>63</v>
      </c>
      <c r="G35" s="13" t="s">
        <v>287</v>
      </c>
      <c r="H35" s="13" t="s">
        <v>213</v>
      </c>
      <c r="I35" s="15">
        <v>10</v>
      </c>
      <c r="J35" s="15">
        <v>10</v>
      </c>
      <c r="K35" s="15"/>
      <c r="L35" s="15"/>
      <c r="M35" s="15"/>
      <c r="N35" s="15"/>
      <c r="O35" s="15"/>
      <c r="P35" s="13"/>
      <c r="Q35" s="15"/>
      <c r="R35" s="15"/>
      <c r="S35" s="15"/>
      <c r="T35" s="15"/>
      <c r="U35" s="15"/>
      <c r="V35" s="15"/>
      <c r="W35" s="15"/>
    </row>
    <row r="36" ht="23.25" customHeight="1" spans="1:23">
      <c r="A36" s="13"/>
      <c r="B36" s="13"/>
      <c r="C36" s="13" t="s">
        <v>310</v>
      </c>
      <c r="D36" s="13"/>
      <c r="E36" s="13"/>
      <c r="F36" s="13"/>
      <c r="G36" s="13"/>
      <c r="H36" s="13"/>
      <c r="I36" s="15">
        <v>50</v>
      </c>
      <c r="J36" s="15">
        <v>50</v>
      </c>
      <c r="K36" s="15"/>
      <c r="L36" s="15"/>
      <c r="M36" s="15"/>
      <c r="N36" s="15"/>
      <c r="O36" s="15"/>
      <c r="P36" s="13"/>
      <c r="Q36" s="15"/>
      <c r="R36" s="15"/>
      <c r="S36" s="15"/>
      <c r="T36" s="15"/>
      <c r="U36" s="15"/>
      <c r="V36" s="15"/>
      <c r="W36" s="15"/>
    </row>
    <row r="37" ht="23.25" customHeight="1" spans="1:23">
      <c r="A37" s="13" t="s">
        <v>285</v>
      </c>
      <c r="B37" s="13" t="s">
        <v>311</v>
      </c>
      <c r="C37" s="13" t="s">
        <v>310</v>
      </c>
      <c r="D37" s="13" t="s">
        <v>43</v>
      </c>
      <c r="E37" s="13" t="s">
        <v>68</v>
      </c>
      <c r="F37" s="13" t="s">
        <v>69</v>
      </c>
      <c r="G37" s="13" t="s">
        <v>312</v>
      </c>
      <c r="H37" s="13" t="s">
        <v>220</v>
      </c>
      <c r="I37" s="15">
        <v>50</v>
      </c>
      <c r="J37" s="15">
        <v>50</v>
      </c>
      <c r="K37" s="15"/>
      <c r="L37" s="15"/>
      <c r="M37" s="15"/>
      <c r="N37" s="15"/>
      <c r="O37" s="15"/>
      <c r="P37" s="13"/>
      <c r="Q37" s="15"/>
      <c r="R37" s="15"/>
      <c r="S37" s="15"/>
      <c r="T37" s="15"/>
      <c r="U37" s="15"/>
      <c r="V37" s="15"/>
      <c r="W37" s="15"/>
    </row>
    <row r="38" ht="23.25" customHeight="1" spans="1:23">
      <c r="A38" s="13"/>
      <c r="B38" s="13"/>
      <c r="C38" s="13" t="s">
        <v>313</v>
      </c>
      <c r="D38" s="13"/>
      <c r="E38" s="13"/>
      <c r="F38" s="13"/>
      <c r="G38" s="13"/>
      <c r="H38" s="13"/>
      <c r="I38" s="15">
        <v>208.104</v>
      </c>
      <c r="J38" s="15">
        <v>208.104</v>
      </c>
      <c r="K38" s="15"/>
      <c r="L38" s="15"/>
      <c r="M38" s="15"/>
      <c r="N38" s="15"/>
      <c r="O38" s="15"/>
      <c r="P38" s="13"/>
      <c r="Q38" s="15"/>
      <c r="R38" s="15"/>
      <c r="S38" s="15"/>
      <c r="T38" s="15"/>
      <c r="U38" s="15"/>
      <c r="V38" s="15"/>
      <c r="W38" s="15"/>
    </row>
    <row r="39" ht="23.25" customHeight="1" spans="1:23">
      <c r="A39" s="13" t="s">
        <v>281</v>
      </c>
      <c r="B39" s="13" t="s">
        <v>314</v>
      </c>
      <c r="C39" s="13" t="s">
        <v>313</v>
      </c>
      <c r="D39" s="13" t="s">
        <v>43</v>
      </c>
      <c r="E39" s="13" t="s">
        <v>62</v>
      </c>
      <c r="F39" s="13" t="s">
        <v>63</v>
      </c>
      <c r="G39" s="13" t="s">
        <v>303</v>
      </c>
      <c r="H39" s="13" t="s">
        <v>216</v>
      </c>
      <c r="I39" s="15">
        <v>208.104</v>
      </c>
      <c r="J39" s="15">
        <v>208.104</v>
      </c>
      <c r="K39" s="15"/>
      <c r="L39" s="15"/>
      <c r="M39" s="15"/>
      <c r="N39" s="15"/>
      <c r="O39" s="15"/>
      <c r="P39" s="13"/>
      <c r="Q39" s="15"/>
      <c r="R39" s="15"/>
      <c r="S39" s="15"/>
      <c r="T39" s="15"/>
      <c r="U39" s="15"/>
      <c r="V39" s="15"/>
      <c r="W39" s="15"/>
    </row>
    <row r="40" ht="23.25" customHeight="1" spans="1:23">
      <c r="A40" s="13"/>
      <c r="B40" s="13"/>
      <c r="C40" s="13" t="s">
        <v>315</v>
      </c>
      <c r="D40" s="13"/>
      <c r="E40" s="13"/>
      <c r="F40" s="13"/>
      <c r="G40" s="13"/>
      <c r="H40" s="13"/>
      <c r="I40" s="15">
        <v>10</v>
      </c>
      <c r="J40" s="15">
        <v>10</v>
      </c>
      <c r="K40" s="15"/>
      <c r="L40" s="15"/>
      <c r="M40" s="15"/>
      <c r="N40" s="15"/>
      <c r="O40" s="15"/>
      <c r="P40" s="13"/>
      <c r="Q40" s="15"/>
      <c r="R40" s="15"/>
      <c r="S40" s="15"/>
      <c r="T40" s="15"/>
      <c r="U40" s="15"/>
      <c r="V40" s="15"/>
      <c r="W40" s="15"/>
    </row>
    <row r="41" ht="23.25" customHeight="1" spans="1:23">
      <c r="A41" s="13" t="s">
        <v>285</v>
      </c>
      <c r="B41" s="13" t="s">
        <v>316</v>
      </c>
      <c r="C41" s="13" t="s">
        <v>315</v>
      </c>
      <c r="D41" s="13" t="s">
        <v>43</v>
      </c>
      <c r="E41" s="13" t="s">
        <v>68</v>
      </c>
      <c r="F41" s="13" t="s">
        <v>69</v>
      </c>
      <c r="G41" s="13" t="s">
        <v>287</v>
      </c>
      <c r="H41" s="13" t="s">
        <v>213</v>
      </c>
      <c r="I41" s="15">
        <v>10</v>
      </c>
      <c r="J41" s="15">
        <v>10</v>
      </c>
      <c r="K41" s="15"/>
      <c r="L41" s="15"/>
      <c r="M41" s="15"/>
      <c r="N41" s="15"/>
      <c r="O41" s="15"/>
      <c r="P41" s="13"/>
      <c r="Q41" s="15"/>
      <c r="R41" s="15"/>
      <c r="S41" s="15"/>
      <c r="T41" s="15"/>
      <c r="U41" s="15"/>
      <c r="V41" s="15"/>
      <c r="W41" s="15"/>
    </row>
    <row r="42" ht="18.75" customHeight="1" spans="1:23">
      <c r="A42" s="145" t="s">
        <v>94</v>
      </c>
      <c r="B42" s="146"/>
      <c r="C42" s="146"/>
      <c r="D42" s="146"/>
      <c r="E42" s="146"/>
      <c r="F42" s="146"/>
      <c r="G42" s="146"/>
      <c r="H42" s="147"/>
      <c r="I42" s="15">
        <v>426.354</v>
      </c>
      <c r="J42" s="15">
        <v>426.354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</sheetData>
  <mergeCells count="28">
    <mergeCell ref="A2:W2"/>
    <mergeCell ref="A3:H3"/>
    <mergeCell ref="J4:M4"/>
    <mergeCell ref="N4:P4"/>
    <mergeCell ref="R4:W4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A12" sqref="A12"/>
    </sheetView>
  </sheetViews>
  <sheetFormatPr defaultColWidth="9.13888888888889" defaultRowHeight="12" customHeight="1" outlineLevelRow="7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56" t="s">
        <v>317</v>
      </c>
    </row>
    <row r="2" ht="28.5" customHeight="1" spans="2:11">
      <c r="B2" s="51" t="s">
        <v>318</v>
      </c>
      <c r="C2" s="3"/>
      <c r="D2" s="3"/>
      <c r="E2" s="3"/>
      <c r="F2" s="3"/>
      <c r="G2" s="52"/>
      <c r="H2" s="3"/>
      <c r="I2" s="52"/>
      <c r="J2" s="52"/>
      <c r="K2" s="3"/>
    </row>
    <row r="3" ht="17.25" customHeight="1" spans="1:2">
      <c r="A3" t="str">
        <f>"单位名称："&amp;"曲靖师范学院附属小学"</f>
        <v>单位名称：曲靖师范学院附属小学</v>
      </c>
      <c r="B3" s="4"/>
    </row>
    <row r="4" ht="44.25" customHeight="1" spans="1:11">
      <c r="A4" s="138" t="s">
        <v>231</v>
      </c>
      <c r="B4" s="47" t="s">
        <v>319</v>
      </c>
      <c r="C4" s="47" t="s">
        <v>320</v>
      </c>
      <c r="D4" s="47" t="s">
        <v>321</v>
      </c>
      <c r="E4" s="47" t="s">
        <v>322</v>
      </c>
      <c r="F4" s="47" t="s">
        <v>323</v>
      </c>
      <c r="G4" s="53" t="s">
        <v>324</v>
      </c>
      <c r="H4" s="47" t="s">
        <v>325</v>
      </c>
      <c r="I4" s="53" t="s">
        <v>326</v>
      </c>
      <c r="J4" s="53" t="s">
        <v>327</v>
      </c>
      <c r="K4" s="47" t="s">
        <v>328</v>
      </c>
    </row>
    <row r="5" ht="18.75" customHeight="1" spans="1:11">
      <c r="A5" s="139">
        <v>1</v>
      </c>
      <c r="B5" s="140">
        <v>2</v>
      </c>
      <c r="C5" s="140">
        <v>3</v>
      </c>
      <c r="D5" s="140">
        <v>4</v>
      </c>
      <c r="E5" s="140">
        <v>5</v>
      </c>
      <c r="F5" s="140">
        <v>6</v>
      </c>
      <c r="G5" s="141">
        <v>7</v>
      </c>
      <c r="H5" s="140">
        <v>8</v>
      </c>
      <c r="I5" s="141">
        <v>9</v>
      </c>
      <c r="J5" s="141">
        <v>10</v>
      </c>
      <c r="K5" s="140">
        <v>11</v>
      </c>
    </row>
    <row r="6" ht="21.75" customHeight="1" spans="1:11">
      <c r="A6" s="14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4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customHeight="1" spans="1:1">
      <c r="A8" s="102" t="s">
        <v>329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A14" sqref="A14"/>
    </sheetView>
  </sheetViews>
  <sheetFormatPr defaultColWidth="9.13888888888889" defaultRowHeight="12" customHeight="1" outlineLevelRow="7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58" t="s">
        <v>330</v>
      </c>
    </row>
    <row r="2" ht="28.5" customHeight="1" spans="2:11">
      <c r="B2" s="128" t="s">
        <v>331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tr">
        <f>"单位名称："&amp;"曲靖师范学院附属小学"</f>
        <v>单位名称：曲靖师范学院附属小学</v>
      </c>
      <c r="B3" s="129"/>
    </row>
    <row r="4" ht="44.25" customHeight="1" spans="1:11">
      <c r="A4" s="130" t="s">
        <v>231</v>
      </c>
      <c r="B4" s="47" t="s">
        <v>319</v>
      </c>
      <c r="C4" s="47" t="s">
        <v>320</v>
      </c>
      <c r="D4" s="47" t="s">
        <v>321</v>
      </c>
      <c r="E4" s="47" t="s">
        <v>322</v>
      </c>
      <c r="F4" s="47" t="s">
        <v>323</v>
      </c>
      <c r="G4" s="53" t="s">
        <v>324</v>
      </c>
      <c r="H4" s="47" t="s">
        <v>325</v>
      </c>
      <c r="I4" s="53" t="s">
        <v>326</v>
      </c>
      <c r="J4" s="53" t="s">
        <v>327</v>
      </c>
      <c r="K4" s="47" t="s">
        <v>328</v>
      </c>
    </row>
    <row r="5" ht="14.25" customHeight="1" spans="1:11">
      <c r="A5" s="131">
        <v>1</v>
      </c>
      <c r="B5" s="132">
        <v>2</v>
      </c>
      <c r="C5" s="133">
        <v>3</v>
      </c>
      <c r="D5" s="134">
        <v>4</v>
      </c>
      <c r="E5" s="134">
        <v>5</v>
      </c>
      <c r="F5" s="134">
        <v>6</v>
      </c>
      <c r="G5" s="134">
        <v>7</v>
      </c>
      <c r="H5" s="133">
        <v>8</v>
      </c>
      <c r="I5" s="134">
        <v>8</v>
      </c>
      <c r="J5" s="133">
        <v>10</v>
      </c>
      <c r="K5" s="133">
        <v>11</v>
      </c>
    </row>
    <row r="6" ht="42" customHeight="1" spans="1:11">
      <c r="A6" s="14"/>
      <c r="B6" s="13"/>
      <c r="C6" s="135"/>
      <c r="D6" s="135"/>
      <c r="E6" s="135"/>
      <c r="F6" s="136"/>
      <c r="G6" s="137"/>
      <c r="H6" s="136"/>
      <c r="I6" s="137"/>
      <c r="J6" s="137"/>
      <c r="K6" s="136"/>
    </row>
    <row r="7" ht="51.75" customHeight="1" spans="1:11">
      <c r="A7" s="131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s="102" t="s">
        <v>332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6" sqref="A16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04">
        <v>1</v>
      </c>
      <c r="B1" s="105">
        <v>0</v>
      </c>
      <c r="C1" s="104">
        <v>1</v>
      </c>
      <c r="D1" s="121"/>
      <c r="E1" s="121"/>
      <c r="F1" s="103" t="s">
        <v>333</v>
      </c>
    </row>
    <row r="2" ht="26.25" customHeight="1" spans="1:6">
      <c r="A2" s="108" t="s">
        <v>334</v>
      </c>
      <c r="B2" s="108" t="s">
        <v>334</v>
      </c>
      <c r="C2" s="109"/>
      <c r="D2" s="122"/>
      <c r="E2" s="122"/>
      <c r="F2" s="122"/>
    </row>
    <row r="3" ht="13.5" customHeight="1" spans="1:6">
      <c r="A3" s="4" t="str">
        <f>"单位名称："&amp;"曲靖师范学院附属小学"</f>
        <v>单位名称：曲靖师范学院附属小学</v>
      </c>
      <c r="B3" s="4" t="s">
        <v>335</v>
      </c>
      <c r="C3" s="104"/>
      <c r="D3" s="121"/>
      <c r="E3" s="121"/>
      <c r="F3" s="315" t="s">
        <v>2</v>
      </c>
    </row>
    <row r="4" ht="19.5" customHeight="1" spans="1:6">
      <c r="A4" s="123" t="s">
        <v>336</v>
      </c>
      <c r="B4" s="124" t="s">
        <v>47</v>
      </c>
      <c r="C4" s="123" t="s">
        <v>48</v>
      </c>
      <c r="D4" s="10" t="s">
        <v>337</v>
      </c>
      <c r="E4" s="10"/>
      <c r="F4" s="10"/>
    </row>
    <row r="5" ht="18.75" customHeight="1" spans="1:6">
      <c r="A5" s="123"/>
      <c r="B5" s="125"/>
      <c r="C5" s="123"/>
      <c r="D5" s="10" t="s">
        <v>29</v>
      </c>
      <c r="E5" s="10" t="s">
        <v>49</v>
      </c>
      <c r="F5" s="10" t="s">
        <v>50</v>
      </c>
    </row>
    <row r="6" ht="23.25" customHeight="1" spans="1:6">
      <c r="A6" s="53">
        <v>1</v>
      </c>
      <c r="B6" s="116" t="s">
        <v>136</v>
      </c>
      <c r="C6" s="53">
        <v>3</v>
      </c>
      <c r="D6" s="66">
        <v>4</v>
      </c>
      <c r="E6" s="66">
        <v>5</v>
      </c>
      <c r="F6" s="66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6" t="s">
        <v>94</v>
      </c>
      <c r="B9" s="126" t="s">
        <v>94</v>
      </c>
      <c r="C9" s="127" t="s">
        <v>94</v>
      </c>
      <c r="D9" s="15"/>
      <c r="E9" s="15"/>
      <c r="F9" s="15"/>
    </row>
    <row r="10" customHeight="1" spans="1:1">
      <c r="A10" s="120" t="s">
        <v>338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7" sqref="B17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7" t="s">
        <v>333</v>
      </c>
    </row>
    <row r="2" ht="26.25" customHeight="1" spans="1:6">
      <c r="A2" s="108" t="s">
        <v>339</v>
      </c>
      <c r="B2" s="108" t="s">
        <v>334</v>
      </c>
      <c r="C2" s="109"/>
      <c r="D2" s="110"/>
      <c r="E2" s="110"/>
      <c r="F2" s="110"/>
    </row>
    <row r="3" ht="13.5" customHeight="1" spans="1:6">
      <c r="A3" s="4" t="str">
        <f>"单位名称："&amp;"曲靖师范学院附属小学"</f>
        <v>单位名称：曲靖师范学院附属小学</v>
      </c>
      <c r="B3" s="111" t="s">
        <v>335</v>
      </c>
      <c r="C3" s="104"/>
      <c r="D3" s="106"/>
      <c r="E3" s="106"/>
      <c r="F3" s="315" t="s">
        <v>2</v>
      </c>
    </row>
    <row r="4" ht="19.5" customHeight="1" spans="1:6">
      <c r="A4" s="112" t="s">
        <v>336</v>
      </c>
      <c r="B4" s="113" t="s">
        <v>47</v>
      </c>
      <c r="C4" s="112" t="s">
        <v>48</v>
      </c>
      <c r="D4" s="38" t="s">
        <v>340</v>
      </c>
      <c r="E4" s="39"/>
      <c r="F4" s="40"/>
    </row>
    <row r="5" ht="18.75" customHeight="1" spans="1:6">
      <c r="A5" s="114"/>
      <c r="B5" s="115"/>
      <c r="C5" s="114"/>
      <c r="D5" s="25" t="s">
        <v>29</v>
      </c>
      <c r="E5" s="38" t="s">
        <v>49</v>
      </c>
      <c r="F5" s="25" t="s">
        <v>50</v>
      </c>
    </row>
    <row r="6" ht="18.75" customHeight="1" spans="1:6">
      <c r="A6" s="53">
        <v>1</v>
      </c>
      <c r="B6" s="116" t="s">
        <v>136</v>
      </c>
      <c r="C6" s="53">
        <v>3</v>
      </c>
      <c r="D6" s="66">
        <v>4</v>
      </c>
      <c r="E6" s="66">
        <v>5</v>
      </c>
      <c r="F6" s="66">
        <v>6</v>
      </c>
    </row>
    <row r="7" ht="21" customHeight="1" spans="1:6">
      <c r="A7" s="13"/>
      <c r="B7" s="117"/>
      <c r="C7" s="117"/>
      <c r="D7" s="15"/>
      <c r="E7" s="15"/>
      <c r="F7" s="15"/>
    </row>
    <row r="8" ht="21" customHeight="1" spans="1:6">
      <c r="A8" s="117"/>
      <c r="B8" s="13"/>
      <c r="C8" s="13"/>
      <c r="D8" s="15"/>
      <c r="E8" s="15"/>
      <c r="F8" s="15"/>
    </row>
    <row r="9" ht="18.75" customHeight="1" spans="1:6">
      <c r="A9" s="118" t="s">
        <v>94</v>
      </c>
      <c r="B9" s="118" t="s">
        <v>94</v>
      </c>
      <c r="C9" s="119" t="s">
        <v>94</v>
      </c>
      <c r="D9" s="15"/>
      <c r="E9" s="15"/>
      <c r="F9" s="15"/>
    </row>
    <row r="10" customHeight="1" spans="1:1">
      <c r="A10" s="120" t="s">
        <v>341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1" sqref="A11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58"/>
      <c r="P1" s="58"/>
      <c r="Q1" s="41" t="s">
        <v>342</v>
      </c>
    </row>
    <row r="2" ht="27.75" customHeight="1" spans="1:17">
      <c r="A2" s="42" t="s">
        <v>343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3" t="str">
        <f>"单位名称："&amp;"曲靖师范学院附属小学"</f>
        <v>单位名称：曲靖师范学院附属小学</v>
      </c>
      <c r="B3" s="22"/>
      <c r="C3" s="22"/>
      <c r="D3" s="22"/>
      <c r="E3" s="22"/>
      <c r="F3" s="22"/>
      <c r="G3" s="22"/>
      <c r="H3" s="22"/>
      <c r="I3" s="22"/>
      <c r="J3" s="22"/>
      <c r="O3" s="89"/>
      <c r="P3" s="89"/>
      <c r="Q3" s="315" t="s">
        <v>2</v>
      </c>
    </row>
    <row r="4" ht="15.75" customHeight="1" spans="1:17">
      <c r="A4" s="24" t="s">
        <v>344</v>
      </c>
      <c r="B4" s="75" t="s">
        <v>345</v>
      </c>
      <c r="C4" s="75" t="s">
        <v>346</v>
      </c>
      <c r="D4" s="75" t="s">
        <v>347</v>
      </c>
      <c r="E4" s="75" t="s">
        <v>348</v>
      </c>
      <c r="F4" s="75" t="s">
        <v>349</v>
      </c>
      <c r="G4" s="45" t="s">
        <v>237</v>
      </c>
      <c r="H4" s="45"/>
      <c r="I4" s="45"/>
      <c r="J4" s="45"/>
      <c r="K4" s="90"/>
      <c r="L4" s="45"/>
      <c r="M4" s="45"/>
      <c r="N4" s="45"/>
      <c r="O4" s="91"/>
      <c r="P4" s="90"/>
      <c r="Q4" s="46"/>
    </row>
    <row r="5" ht="17.25" customHeight="1" spans="1:17">
      <c r="A5" s="27"/>
      <c r="B5" s="77"/>
      <c r="C5" s="77"/>
      <c r="D5" s="77"/>
      <c r="E5" s="77"/>
      <c r="F5" s="77"/>
      <c r="G5" s="77" t="s">
        <v>29</v>
      </c>
      <c r="H5" s="77" t="s">
        <v>32</v>
      </c>
      <c r="I5" s="77" t="s">
        <v>350</v>
      </c>
      <c r="J5" s="77" t="s">
        <v>351</v>
      </c>
      <c r="K5" s="78" t="s">
        <v>352</v>
      </c>
      <c r="L5" s="92" t="s">
        <v>36</v>
      </c>
      <c r="M5" s="92"/>
      <c r="N5" s="92"/>
      <c r="O5" s="93"/>
      <c r="P5" s="98"/>
      <c r="Q5" s="79"/>
    </row>
    <row r="6" ht="54" customHeight="1" spans="1:17">
      <c r="A6" s="30"/>
      <c r="B6" s="79"/>
      <c r="C6" s="79"/>
      <c r="D6" s="79"/>
      <c r="E6" s="79"/>
      <c r="F6" s="79"/>
      <c r="G6" s="79"/>
      <c r="H6" s="79" t="s">
        <v>31</v>
      </c>
      <c r="I6" s="79"/>
      <c r="J6" s="79"/>
      <c r="K6" s="80"/>
      <c r="L6" s="79" t="s">
        <v>31</v>
      </c>
      <c r="M6" s="79" t="s">
        <v>37</v>
      </c>
      <c r="N6" s="79" t="s">
        <v>246</v>
      </c>
      <c r="O6" s="54" t="s">
        <v>39</v>
      </c>
      <c r="P6" s="80" t="s">
        <v>40</v>
      </c>
      <c r="Q6" s="79" t="s">
        <v>41</v>
      </c>
    </row>
    <row r="7" ht="15" customHeight="1" spans="1:17">
      <c r="A7" s="31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</row>
    <row r="8" ht="21" customHeight="1" spans="1:17">
      <c r="A8" s="13"/>
      <c r="B8" s="81"/>
      <c r="C8" s="81"/>
      <c r="D8" s="81"/>
      <c r="E8" s="10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3" t="s">
        <v>94</v>
      </c>
      <c r="B10" s="84"/>
      <c r="C10" s="84"/>
      <c r="D10" s="84"/>
      <c r="E10" s="10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s="102" t="s">
        <v>353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B16" sqref="B16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7"/>
      <c r="M1" s="69"/>
      <c r="N1" s="69"/>
      <c r="O1" s="69"/>
      <c r="P1" s="58"/>
      <c r="Q1" s="94"/>
      <c r="R1" s="95" t="s">
        <v>354</v>
      </c>
    </row>
    <row r="2" ht="27.75" customHeight="1" spans="1:18">
      <c r="A2" s="42" t="s">
        <v>355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8"/>
      <c r="M2" s="71"/>
      <c r="N2" s="71"/>
      <c r="O2" s="71"/>
      <c r="P2" s="72"/>
      <c r="Q2" s="88"/>
      <c r="R2" s="71"/>
    </row>
    <row r="3" ht="18.75" customHeight="1" spans="1:18">
      <c r="A3" s="73" t="str">
        <f>"单位名称："&amp;"曲靖师范学院附属小学"</f>
        <v>单位名称：曲靖师范学院附属小学</v>
      </c>
      <c r="B3" s="62"/>
      <c r="C3" s="62"/>
      <c r="D3" s="74"/>
      <c r="E3" s="74"/>
      <c r="F3" s="74"/>
      <c r="G3" s="74"/>
      <c r="H3" s="62"/>
      <c r="I3" s="62"/>
      <c r="J3" s="62"/>
      <c r="K3" s="62"/>
      <c r="L3" s="87"/>
      <c r="M3" s="69"/>
      <c r="N3" s="69"/>
      <c r="O3" s="69"/>
      <c r="P3" s="89"/>
      <c r="Q3" s="96"/>
      <c r="R3" s="318" t="s">
        <v>2</v>
      </c>
    </row>
    <row r="4" ht="15.75" customHeight="1" spans="1:18">
      <c r="A4" s="24" t="s">
        <v>344</v>
      </c>
      <c r="B4" s="75" t="s">
        <v>356</v>
      </c>
      <c r="C4" s="75" t="s">
        <v>357</v>
      </c>
      <c r="D4" s="76" t="s">
        <v>358</v>
      </c>
      <c r="E4" s="76" t="s">
        <v>359</v>
      </c>
      <c r="F4" s="76" t="s">
        <v>360</v>
      </c>
      <c r="G4" s="76" t="s">
        <v>361</v>
      </c>
      <c r="H4" s="45" t="s">
        <v>237</v>
      </c>
      <c r="I4" s="45"/>
      <c r="J4" s="45"/>
      <c r="K4" s="45"/>
      <c r="L4" s="90"/>
      <c r="M4" s="45"/>
      <c r="N4" s="45"/>
      <c r="O4" s="45"/>
      <c r="P4" s="91"/>
      <c r="Q4" s="90"/>
      <c r="R4" s="46"/>
    </row>
    <row r="5" ht="17.25" customHeight="1" spans="1:18">
      <c r="A5" s="27"/>
      <c r="B5" s="77"/>
      <c r="C5" s="77"/>
      <c r="D5" s="78"/>
      <c r="E5" s="78"/>
      <c r="F5" s="78"/>
      <c r="G5" s="78"/>
      <c r="H5" s="77" t="s">
        <v>29</v>
      </c>
      <c r="I5" s="77" t="s">
        <v>32</v>
      </c>
      <c r="J5" s="77" t="s">
        <v>350</v>
      </c>
      <c r="K5" s="77" t="s">
        <v>351</v>
      </c>
      <c r="L5" s="78" t="s">
        <v>352</v>
      </c>
      <c r="M5" s="92" t="s">
        <v>362</v>
      </c>
      <c r="N5" s="92"/>
      <c r="O5" s="92"/>
      <c r="P5" s="93"/>
      <c r="Q5" s="98"/>
      <c r="R5" s="79"/>
    </row>
    <row r="6" ht="54" customHeight="1" spans="1:18">
      <c r="A6" s="30"/>
      <c r="B6" s="79"/>
      <c r="C6" s="79"/>
      <c r="D6" s="80"/>
      <c r="E6" s="80"/>
      <c r="F6" s="80"/>
      <c r="G6" s="80"/>
      <c r="H6" s="79"/>
      <c r="I6" s="79" t="s">
        <v>31</v>
      </c>
      <c r="J6" s="79"/>
      <c r="K6" s="79"/>
      <c r="L6" s="80"/>
      <c r="M6" s="79" t="s">
        <v>31</v>
      </c>
      <c r="N6" s="79" t="s">
        <v>37</v>
      </c>
      <c r="O6" s="79" t="s">
        <v>246</v>
      </c>
      <c r="P6" s="54" t="s">
        <v>39</v>
      </c>
      <c r="Q6" s="80" t="s">
        <v>40</v>
      </c>
      <c r="R6" s="79" t="s">
        <v>41</v>
      </c>
    </row>
    <row r="7" ht="15" customHeight="1" spans="1:18">
      <c r="A7" s="30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13"/>
      <c r="B8" s="81"/>
      <c r="C8" s="81"/>
      <c r="D8" s="82"/>
      <c r="E8" s="82"/>
      <c r="F8" s="82"/>
      <c r="G8" s="8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3" t="s">
        <v>363</v>
      </c>
      <c r="B10" s="84"/>
      <c r="C10" s="85"/>
      <c r="D10" s="82"/>
      <c r="E10" s="82"/>
      <c r="F10" s="82"/>
      <c r="G10" s="8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s="86" t="s">
        <v>364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D13" sqref="D13"/>
    </sheetView>
  </sheetViews>
  <sheetFormatPr defaultColWidth="9.13888888888889" defaultRowHeight="14.25" customHeight="1" outlineLevelCol="5"/>
  <cols>
    <col min="1" max="1" width="37.7037037037037" customWidth="1"/>
    <col min="2" max="4" width="13.4259259259259" customWidth="1"/>
    <col min="5" max="6" width="19.2222222222222" customWidth="1"/>
  </cols>
  <sheetData>
    <row r="1" ht="13.5" customHeight="1" spans="4:6">
      <c r="D1" s="57"/>
      <c r="F1" s="58" t="s">
        <v>365</v>
      </c>
    </row>
    <row r="2" ht="35.25" customHeight="1" spans="1:6">
      <c r="A2" s="59" t="s">
        <v>366</v>
      </c>
      <c r="B2" s="60"/>
      <c r="C2" s="60"/>
      <c r="D2" s="60"/>
      <c r="E2" s="60"/>
      <c r="F2" s="60"/>
    </row>
    <row r="3" ht="24" customHeight="1" spans="1:6">
      <c r="A3" s="61" t="str">
        <f>"单位名称："&amp;"曲靖师范学院附属小学"</f>
        <v>单位名称：曲靖师范学院附属小学</v>
      </c>
      <c r="B3" s="62"/>
      <c r="C3" s="62"/>
      <c r="D3" s="63"/>
      <c r="E3" s="62"/>
      <c r="F3" s="64" t="s">
        <v>2</v>
      </c>
    </row>
    <row r="4" ht="19.5" customHeight="1" spans="1:6">
      <c r="A4" s="10" t="s">
        <v>367</v>
      </c>
      <c r="B4" s="10" t="s">
        <v>237</v>
      </c>
      <c r="C4" s="10"/>
      <c r="D4" s="10"/>
      <c r="E4" s="10" t="s">
        <v>368</v>
      </c>
      <c r="F4" s="10"/>
    </row>
    <row r="5" ht="40.5" customHeight="1" spans="1:6">
      <c r="A5" s="10"/>
      <c r="B5" s="10" t="s">
        <v>29</v>
      </c>
      <c r="C5" s="9" t="s">
        <v>32</v>
      </c>
      <c r="D5" s="65" t="s">
        <v>369</v>
      </c>
      <c r="E5" s="53" t="s">
        <v>370</v>
      </c>
      <c r="F5" s="53" t="s">
        <v>371</v>
      </c>
    </row>
    <row r="6" ht="19.5" customHeight="1" spans="1:6">
      <c r="A6" s="66">
        <v>1</v>
      </c>
      <c r="B6" s="66">
        <v>2</v>
      </c>
      <c r="C6" s="66">
        <v>3</v>
      </c>
      <c r="D6" s="10">
        <v>4</v>
      </c>
      <c r="E6" s="53">
        <v>5</v>
      </c>
      <c r="F6" s="67">
        <v>14</v>
      </c>
    </row>
    <row r="7" ht="18.75" customHeight="1" spans="1:6">
      <c r="A7" s="68"/>
      <c r="B7" s="15"/>
      <c r="C7" s="15"/>
      <c r="D7" s="15"/>
      <c r="E7" s="15"/>
      <c r="F7" s="15"/>
    </row>
    <row r="8" ht="18.75" customHeight="1" spans="1:6">
      <c r="A8" s="68"/>
      <c r="B8" s="15"/>
      <c r="C8" s="15"/>
      <c r="D8" s="15"/>
      <c r="E8" s="15"/>
      <c r="F8" s="15"/>
    </row>
    <row r="9" customHeight="1" spans="1:1">
      <c r="A9" s="36" t="s">
        <v>372</v>
      </c>
    </row>
  </sheetData>
  <mergeCells count="5">
    <mergeCell ref="A2:F2"/>
    <mergeCell ref="A3:E3"/>
    <mergeCell ref="B4:D4"/>
    <mergeCell ref="E4:F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3" sqref="A13"/>
    </sheetView>
  </sheetViews>
  <sheetFormatPr defaultColWidth="9.13888888888889" defaultRowHeight="12" customHeight="1" outlineLevelRow="7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6" t="s">
        <v>373</v>
      </c>
    </row>
    <row r="2" ht="28.5" customHeight="1" spans="1:10">
      <c r="A2" s="51" t="s">
        <v>374</v>
      </c>
      <c r="B2" s="3"/>
      <c r="C2" s="3"/>
      <c r="D2" s="3"/>
      <c r="E2" s="3"/>
      <c r="F2" s="52"/>
      <c r="G2" s="3"/>
      <c r="H2" s="52"/>
      <c r="I2" s="52"/>
      <c r="J2" s="3"/>
    </row>
    <row r="3" ht="17.25" customHeight="1" spans="1:1">
      <c r="A3" s="4" t="str">
        <f>"单位名称："&amp;"曲靖师范学院附属小学"</f>
        <v>单位名称：曲靖师范学院附属小学</v>
      </c>
    </row>
    <row r="4" ht="44.25" customHeight="1" spans="1:10">
      <c r="A4" s="47" t="s">
        <v>319</v>
      </c>
      <c r="B4" s="47" t="s">
        <v>320</v>
      </c>
      <c r="C4" s="47" t="s">
        <v>321</v>
      </c>
      <c r="D4" s="47" t="s">
        <v>322</v>
      </c>
      <c r="E4" s="47" t="s">
        <v>323</v>
      </c>
      <c r="F4" s="53" t="s">
        <v>324</v>
      </c>
      <c r="G4" s="47" t="s">
        <v>325</v>
      </c>
      <c r="H4" s="53" t="s">
        <v>326</v>
      </c>
      <c r="I4" s="53" t="s">
        <v>327</v>
      </c>
      <c r="J4" s="47" t="s">
        <v>328</v>
      </c>
    </row>
    <row r="5" ht="14.25" customHeight="1" spans="1:10">
      <c r="A5" s="47">
        <v>1</v>
      </c>
      <c r="B5" s="53">
        <v>2</v>
      </c>
      <c r="C5" s="54">
        <v>3</v>
      </c>
      <c r="D5" s="54">
        <v>4</v>
      </c>
      <c r="E5" s="54">
        <v>5</v>
      </c>
      <c r="F5" s="54">
        <v>6</v>
      </c>
      <c r="G5" s="53">
        <v>7</v>
      </c>
      <c r="H5" s="54">
        <v>8</v>
      </c>
      <c r="I5" s="53">
        <v>9</v>
      </c>
      <c r="J5" s="53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s="55" t="s">
        <v>375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A14" sqref="A14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1" t="s">
        <v>376</v>
      </c>
    </row>
    <row r="2" ht="28.5" customHeight="1" spans="1:8">
      <c r="A2" s="42" t="s">
        <v>377</v>
      </c>
      <c r="B2" s="20"/>
      <c r="C2" s="20"/>
      <c r="D2" s="20"/>
      <c r="E2" s="20"/>
      <c r="F2" s="20"/>
      <c r="G2" s="20"/>
      <c r="H2" s="20"/>
    </row>
    <row r="3" ht="13.5" customHeight="1" spans="1:2">
      <c r="A3" s="43" t="str">
        <f>"单位名称："&amp;"曲靖师范学院附属小学"</f>
        <v>单位名称：曲靖师范学院附属小学</v>
      </c>
      <c r="B3" s="21"/>
    </row>
    <row r="4" ht="18" customHeight="1" spans="1:8">
      <c r="A4" s="24" t="s">
        <v>336</v>
      </c>
      <c r="B4" s="24" t="s">
        <v>378</v>
      </c>
      <c r="C4" s="24" t="s">
        <v>379</v>
      </c>
      <c r="D4" s="24" t="s">
        <v>380</v>
      </c>
      <c r="E4" s="24" t="s">
        <v>381</v>
      </c>
      <c r="F4" s="44" t="s">
        <v>382</v>
      </c>
      <c r="G4" s="45"/>
      <c r="H4" s="46"/>
    </row>
    <row r="5" ht="18" customHeight="1" spans="1:8">
      <c r="A5" s="30"/>
      <c r="B5" s="30"/>
      <c r="C5" s="30"/>
      <c r="D5" s="30"/>
      <c r="E5" s="30"/>
      <c r="F5" s="47" t="s">
        <v>348</v>
      </c>
      <c r="G5" s="47" t="s">
        <v>383</v>
      </c>
      <c r="H5" s="47" t="s">
        <v>384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8" t="s">
        <v>29</v>
      </c>
      <c r="B8" s="49"/>
      <c r="C8" s="49"/>
      <c r="D8" s="49"/>
      <c r="E8" s="49"/>
      <c r="F8" s="13"/>
      <c r="G8" s="15"/>
      <c r="H8" s="15"/>
    </row>
    <row r="10" customHeight="1" spans="1:1">
      <c r="A10" s="50" t="s">
        <v>385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4" sqref="A14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7" t="s">
        <v>386</v>
      </c>
    </row>
    <row r="2" ht="27.75" customHeight="1" spans="1:11">
      <c r="A2" s="20" t="s">
        <v>387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"单位名称："&amp;"曲靖师范学院附属小学"</f>
        <v>单位名称：曲靖师范学院附属小学</v>
      </c>
      <c r="B3" s="21"/>
      <c r="C3" s="21"/>
      <c r="D3" s="21"/>
      <c r="E3" s="21"/>
      <c r="F3" s="21"/>
      <c r="G3" s="21"/>
      <c r="H3" s="22"/>
      <c r="I3" s="22"/>
      <c r="J3" s="22"/>
      <c r="K3" s="319" t="s">
        <v>2</v>
      </c>
    </row>
    <row r="4" ht="21.75" customHeight="1" spans="1:11">
      <c r="A4" s="23" t="s">
        <v>275</v>
      </c>
      <c r="B4" s="23" t="s">
        <v>232</v>
      </c>
      <c r="C4" s="23" t="s">
        <v>230</v>
      </c>
      <c r="D4" s="24" t="s">
        <v>233</v>
      </c>
      <c r="E4" s="24" t="s">
        <v>234</v>
      </c>
      <c r="F4" s="24" t="s">
        <v>276</v>
      </c>
      <c r="G4" s="24" t="s">
        <v>277</v>
      </c>
      <c r="H4" s="25" t="s">
        <v>29</v>
      </c>
      <c r="I4" s="38" t="s">
        <v>388</v>
      </c>
      <c r="J4" s="39"/>
      <c r="K4" s="40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94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s="36" t="s">
        <v>389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topLeftCell="B1" workbookViewId="0">
      <selection activeCell="E23" sqref="E23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G1" s="2" t="s">
        <v>390</v>
      </c>
    </row>
    <row r="2" ht="27.75" customHeight="1" spans="1:7">
      <c r="A2" s="3" t="s">
        <v>391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"单位名称："&amp;"曲靖师范学院附属小学"</f>
        <v>单位名称：曲靖师范学院附属小学</v>
      </c>
      <c r="B3" s="5"/>
      <c r="C3" s="5"/>
      <c r="D3" s="5"/>
      <c r="E3" s="6"/>
      <c r="F3" s="6"/>
      <c r="G3" s="319" t="s">
        <v>2</v>
      </c>
    </row>
    <row r="4" ht="21.75" customHeight="1" spans="1:7">
      <c r="A4" s="8" t="s">
        <v>230</v>
      </c>
      <c r="B4" s="8" t="s">
        <v>275</v>
      </c>
      <c r="C4" s="8" t="s">
        <v>232</v>
      </c>
      <c r="D4" s="9" t="s">
        <v>392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393</v>
      </c>
      <c r="F5" s="9" t="s">
        <v>394</v>
      </c>
      <c r="G5" s="9" t="s">
        <v>395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426.354</v>
      </c>
      <c r="F8" s="15"/>
      <c r="G8" s="15"/>
    </row>
    <row r="9" ht="24.75" customHeight="1" spans="1:7">
      <c r="A9" s="14"/>
      <c r="B9" s="13" t="s">
        <v>396</v>
      </c>
      <c r="C9" s="13" t="s">
        <v>284</v>
      </c>
      <c r="D9" s="13" t="s">
        <v>397</v>
      </c>
      <c r="E9" s="15">
        <v>10</v>
      </c>
      <c r="F9" s="15"/>
      <c r="G9" s="15"/>
    </row>
    <row r="10" ht="24.75" customHeight="1" spans="1:7">
      <c r="A10" s="13"/>
      <c r="B10" s="13" t="s">
        <v>396</v>
      </c>
      <c r="C10" s="13" t="s">
        <v>315</v>
      </c>
      <c r="D10" s="13" t="s">
        <v>397</v>
      </c>
      <c r="E10" s="15">
        <v>10</v>
      </c>
      <c r="F10" s="15"/>
      <c r="G10" s="15"/>
    </row>
    <row r="11" ht="24.75" customHeight="1" spans="1:7">
      <c r="A11" s="13"/>
      <c r="B11" s="13" t="s">
        <v>396</v>
      </c>
      <c r="C11" s="13" t="s">
        <v>310</v>
      </c>
      <c r="D11" s="13" t="s">
        <v>397</v>
      </c>
      <c r="E11" s="15">
        <v>50</v>
      </c>
      <c r="F11" s="15"/>
      <c r="G11" s="15"/>
    </row>
    <row r="12" ht="24.75" customHeight="1" spans="1:7">
      <c r="A12" s="13"/>
      <c r="B12" s="13" t="s">
        <v>398</v>
      </c>
      <c r="C12" s="13" t="s">
        <v>313</v>
      </c>
      <c r="D12" s="13" t="s">
        <v>397</v>
      </c>
      <c r="E12" s="15">
        <v>208.104</v>
      </c>
      <c r="F12" s="15"/>
      <c r="G12" s="15"/>
    </row>
    <row r="13" ht="24.75" customHeight="1" spans="1:7">
      <c r="A13" s="13"/>
      <c r="B13" s="13" t="s">
        <v>398</v>
      </c>
      <c r="C13" s="13" t="s">
        <v>306</v>
      </c>
      <c r="D13" s="13" t="s">
        <v>397</v>
      </c>
      <c r="E13" s="15">
        <v>3.6</v>
      </c>
      <c r="F13" s="15"/>
      <c r="G13" s="15"/>
    </row>
    <row r="14" ht="24.75" customHeight="1" spans="1:7">
      <c r="A14" s="13"/>
      <c r="B14" s="13" t="s">
        <v>398</v>
      </c>
      <c r="C14" s="13" t="s">
        <v>301</v>
      </c>
      <c r="D14" s="13" t="s">
        <v>397</v>
      </c>
      <c r="E14" s="15">
        <v>2.65</v>
      </c>
      <c r="F14" s="15"/>
      <c r="G14" s="15"/>
    </row>
    <row r="15" ht="24.75" customHeight="1" spans="1:7">
      <c r="A15" s="13"/>
      <c r="B15" s="13" t="s">
        <v>398</v>
      </c>
      <c r="C15" s="13" t="s">
        <v>280</v>
      </c>
      <c r="D15" s="13" t="s">
        <v>397</v>
      </c>
      <c r="E15" s="15">
        <v>1</v>
      </c>
      <c r="F15" s="15"/>
      <c r="G15" s="15"/>
    </row>
    <row r="16" ht="24.75" customHeight="1" spans="1:7">
      <c r="A16" s="13"/>
      <c r="B16" s="13" t="s">
        <v>398</v>
      </c>
      <c r="C16" s="13" t="s">
        <v>304</v>
      </c>
      <c r="D16" s="13" t="s">
        <v>397</v>
      </c>
      <c r="E16" s="15">
        <v>1</v>
      </c>
      <c r="F16" s="15"/>
      <c r="G16" s="15"/>
    </row>
    <row r="17" ht="24.75" customHeight="1" spans="1:7">
      <c r="A17" s="13"/>
      <c r="B17" s="13" t="s">
        <v>399</v>
      </c>
      <c r="C17" s="13" t="s">
        <v>296</v>
      </c>
      <c r="D17" s="13" t="s">
        <v>397</v>
      </c>
      <c r="E17" s="15">
        <v>100</v>
      </c>
      <c r="F17" s="15"/>
      <c r="G17" s="15"/>
    </row>
    <row r="18" ht="24.75" customHeight="1" spans="1:7">
      <c r="A18" s="13"/>
      <c r="B18" s="13" t="s">
        <v>399</v>
      </c>
      <c r="C18" s="13" t="s">
        <v>288</v>
      </c>
      <c r="D18" s="13" t="s">
        <v>397</v>
      </c>
      <c r="E18" s="15">
        <v>30</v>
      </c>
      <c r="F18" s="15"/>
      <c r="G18" s="15"/>
    </row>
    <row r="19" ht="24.75" customHeight="1" spans="1:7">
      <c r="A19" s="13"/>
      <c r="B19" s="13" t="s">
        <v>399</v>
      </c>
      <c r="C19" s="13" t="s">
        <v>308</v>
      </c>
      <c r="D19" s="13" t="s">
        <v>397</v>
      </c>
      <c r="E19" s="15">
        <v>10</v>
      </c>
      <c r="F19" s="15"/>
      <c r="G19" s="15"/>
    </row>
    <row r="20" ht="18.75" customHeight="1" spans="1:7">
      <c r="A20" s="16" t="s">
        <v>29</v>
      </c>
      <c r="B20" s="17" t="s">
        <v>400</v>
      </c>
      <c r="C20" s="17"/>
      <c r="D20" s="18"/>
      <c r="E20" s="15">
        <v>426.354</v>
      </c>
      <c r="F20" s="15"/>
      <c r="G20" s="15"/>
    </row>
  </sheetData>
  <mergeCells count="11">
    <mergeCell ref="A2:G2"/>
    <mergeCell ref="A3:D3"/>
    <mergeCell ref="E4:G4"/>
    <mergeCell ref="A20:D2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2024-02-04T08:23:00Z</dcterms:created>
  <dcterms:modified xsi:type="dcterms:W3CDTF">2024-02-24T01:51:39Z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EC1F9117218544528C38628AA4D8A370_13</vt:lpwstr>
  </property>
</Properties>
</file>