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财务收支预算总表01-1" sheetId="1" r:id="rId1"/>
    <sheet name="部门收入预算表01-2" sheetId="2" r:id="rId2"/>
    <sheet name="部门支出预算表01-03" sheetId="3" r:id="rId3"/>
    <sheet name="财政拨款收支预算总表02-1" sheetId="4" r:id="rId4"/>
    <sheet name="一般公共预算支出预算表（按功能科目分类）02-2" sheetId="5" r:id="rId5"/>
    <sheet name="一般公共预算支出预算明细表（按经济科目分类）02-3" sheetId="6" r:id="rId6"/>
    <sheet name="一般公共预算“三公”经费支出预算表03" sheetId="7" r:id="rId7"/>
    <sheet name="基本支出预算表（人员类.运转类公用经费项目）04" sheetId="8" r:id="rId8"/>
    <sheet name="项目支出预算表（其他运转类.特定目标类项目）05-1" sheetId="9" r:id="rId9"/>
    <sheet name="项目支出绩效目标表（本次下达）05-2" sheetId="10" r:id="rId10"/>
    <sheet name="项目支出绩效目标表（另文下达）05-3" sheetId="11" r:id="rId11"/>
    <sheet name="政府性基金预算支出预算表06" sheetId="12" r:id="rId12"/>
    <sheet name="国有资本经营预算支出表07" sheetId="13" r:id="rId13"/>
    <sheet name="部门政府采购预算表08" sheetId="14" r:id="rId14"/>
    <sheet name="政府购买服务预算表09" sheetId="15" r:id="rId15"/>
    <sheet name="区对下转移支付预算表10-1" sheetId="16" r:id="rId16"/>
    <sheet name="区对下转移支付绩效目标表10-2" sheetId="17" r:id="rId17"/>
    <sheet name="新增资产配置表11" sheetId="18" r:id="rId18"/>
    <sheet name="上级补助项目支出预算表12" sheetId="19" r:id="rId19"/>
    <sheet name="部门项目中期规划预算表13" sheetId="20" r:id="rId20"/>
  </sheets>
  <definedNames>
    <definedName name="_xlnm.Print_Titles" localSheetId="0">'财务收支预算总表01-1'!$A:$A,'财务收支预算总表01-1'!$1:$1</definedName>
    <definedName name="_xlnm.Print_Titles" localSheetId="1">'部门收入预算表01-2'!$A:$A,'部门收入预算表01-2'!$1:$1</definedName>
    <definedName name="_xlnm.Print_Titles" localSheetId="2">'部门支出预算表01-03'!$A:$A,'部门支出预算表01-03'!$1:$1</definedName>
    <definedName name="_xlnm.Print_Titles" localSheetId="3">'财政拨款收支预算总表02-1'!$A:$A,'财政拨款收支预算总表02-1'!$1:$1</definedName>
    <definedName name="_xlnm.Print_Titles" localSheetId="4">'一般公共预算支出预算表（按功能科目分类）02-2'!$A:$A,'一般公共预算支出预算表（按功能科目分类）02-2'!$1:$1</definedName>
    <definedName name="_xlnm.Print_Titles" localSheetId="5">'一般公共预算支出预算明细表（按经济科目分类）02-3'!$A:$A,'一般公共预算支出预算明细表（按经济科目分类）02-3'!$1:$1</definedName>
    <definedName name="_xlnm.Print_Titles" localSheetId="6">一般公共预算“三公”经费支出预算表03!$A:$A,一般公共预算“三公”经费支出预算表03!$1:$1</definedName>
    <definedName name="_xlnm.Print_Titles" localSheetId="7">'基本支出预算表（人员类.运转类公用经费项目）04'!$A:$A,'基本支出预算表（人员类.运转类公用经费项目）04'!$1:$1</definedName>
    <definedName name="_xlnm.Print_Titles" localSheetId="8">'项目支出预算表（其他运转类.特定目标类项目）05-1'!$A:$A,'项目支出预算表（其他运转类.特定目标类项目）05-1'!$1:$1</definedName>
    <definedName name="_xlnm.Print_Titles" localSheetId="9">'项目支出绩效目标表（本次下达）05-2'!$A:$A,'项目支出绩效目标表（本次下达）05-2'!$1:$1</definedName>
    <definedName name="_xlnm.Print_Titles" localSheetId="10">'项目支出绩效目标表（另文下达）05-3'!$A:$A,'项目支出绩效目标表（另文下达）05-3'!$1:$1</definedName>
    <definedName name="_xlnm.Print_Titles" localSheetId="11">政府性基金预算支出预算表06!$A:$A,政府性基金预算支出预算表06!$1:$1</definedName>
    <definedName name="_xlnm.Print_Titles" localSheetId="12">国有资本经营预算支出表07!$A:$A,国有资本经营预算支出表07!$1:$1</definedName>
    <definedName name="_xlnm.Print_Titles" localSheetId="13">部门政府采购预算表08!$A:$A,部门政府采购预算表08!$1:$1</definedName>
    <definedName name="_xlnm.Print_Titles" localSheetId="14">政府购买服务预算表09!$A:$A,政府购买服务预算表09!$1:$1</definedName>
    <definedName name="_xlnm.Print_Titles" localSheetId="15">'区对下转移支付预算表10-1'!$A:$A,'区对下转移支付预算表10-1'!$1:$1</definedName>
    <definedName name="_xlnm.Print_Titles" localSheetId="16">'区对下转移支付绩效目标表10-2'!$A:$A,'区对下转移支付绩效目标表10-2'!$1:$1</definedName>
    <definedName name="_xlnm.Print_Titles" localSheetId="17">新增资产配置表11!$A:$A,新增资产配置表11!$1:$1</definedName>
    <definedName name="_xlnm.Print_Titles" localSheetId="18">上级补助项目支出预算表12!$A:$A,上级补助项目支出预算表12!$1:$1</definedName>
    <definedName name="_xlnm.Print_Titles" localSheetId="19">部门项目中期规划预算表13!$A:$A,部门项目中期规划预算表13!$1:$1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<sst xmlns="http://schemas.openxmlformats.org/spreadsheetml/2006/main" count="1206" uniqueCount="464">
  <si>
    <t>预算01-1表</t>
  </si>
  <si>
    <t>财务收支预算总表</t>
  </si>
  <si>
    <t>单位名称：曲靖市麒麟区西城街道社区卫生服务中心</t>
  </si>
  <si>
    <t>单位：万元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</si>
  <si>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</si>
  <si>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</si>
  <si>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</si>
  <si>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</si>
  <si>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</si>
  <si>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</si>
  <si>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</si>
  <si>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</si>
  <si>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</si>
  <si>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</si>
  <si>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</si>
  <si>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</si>
  <si>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</si>
  <si>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</si>
  <si>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</si>
  <si>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</si>
  <si>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</si>
  <si>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</si>
  <si>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</si>
  <si>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</si>
  <si>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</si>
  <si>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</si>
  <si>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</si>
  <si>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</si>
  <si>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</si>
  <si>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</si>
  <si>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</si>
  <si>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</si>
  <si>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</si>
  <si>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</si>
  <si>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</si>
  <si>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</si>
  <si>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</si>
  <si>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</si>
  <si>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</si>
  <si>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</si>
  <si>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</si>
  <si>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</si>
  <si>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</si>
  <si>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131</t>
  </si>
  <si>
    <t>曲靖市麒麟区西城街道卫生服务中心</t>
  </si>
  <si>
    <t>131001</t>
  </si>
  <si>
    <t>预算01-3表</t>
  </si>
  <si>
    <t>部门支出预算表</t>
  </si>
  <si>
    <t>科目编码</t>
  </si>
  <si>
    <t>科目名称</t>
  </si>
  <si>
    <t>基本支出</t>
  </si>
  <si>
    <t>项目支出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</si>
  <si>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</si>
  <si>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</si>
  <si>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</si>
  <si>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</si>
  <si>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</si>
  <si>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</si>
  <si>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</si>
  <si>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</si>
  <si>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</si>
  <si>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</si>
  <si>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</si>
  <si>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</si>
  <si>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</si>
  <si>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</si>
  <si>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</si>
  <si>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</si>
  <si>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</si>
  <si>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20827</t>
  </si>
  <si>
    <t>财政对其他社会保险基金的补助</t>
  </si>
  <si>
    <t>2082701</t>
  </si>
  <si>
    <t>财政对失业保险基金的补助</t>
  </si>
  <si>
    <t>210</t>
  </si>
  <si>
    <t>卫生健康支出</t>
  </si>
  <si>
    <t>21003</t>
  </si>
  <si>
    <t>基层医疗卫生机构</t>
  </si>
  <si>
    <t>2100302</t>
  </si>
  <si>
    <t>乡镇卫生院</t>
  </si>
  <si>
    <t>2100399</t>
  </si>
  <si>
    <t>其他基层医疗卫生机构支出</t>
  </si>
  <si>
    <t>21004</t>
  </si>
  <si>
    <t>公共卫生</t>
  </si>
  <si>
    <t>2100408</t>
  </si>
  <si>
    <t>基本公共卫生服务</t>
  </si>
  <si>
    <t>2100409</t>
  </si>
  <si>
    <t>重大公共卫生服务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</si>
  <si>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</si>
  <si>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</si>
  <si>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</si>
  <si>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</si>
  <si>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</si>
  <si>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</si>
  <si>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</si>
  <si>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</si>
  <si>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</si>
  <si>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</si>
  <si>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</si>
  <si>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</si>
  <si>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</si>
  <si>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</si>
  <si>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</si>
  <si>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</si>
  <si>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</si>
  <si>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</si>
  <si>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</si>
  <si>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</si>
  <si>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</si>
  <si>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</si>
  <si>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</si>
  <si>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</si>
  <si>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</si>
  <si>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</si>
  <si>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</si>
  <si>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</si>
  <si>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</si>
  <si>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</si>
  <si>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</si>
  <si>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</si>
  <si>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</si>
  <si>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</si>
  <si>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</si>
  <si>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</si>
  <si>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</si>
  <si>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</si>
  <si>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</si>
  <si>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</si>
  <si>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</si>
  <si>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</si>
  <si>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</si>
  <si>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</si>
  <si>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</si>
  <si>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</si>
  <si>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</si>
  <si>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</si>
  <si>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</si>
  <si>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</si>
  <si>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</si>
  <si>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</si>
  <si>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</si>
  <si>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</si>
  <si>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</si>
  <si>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</si>
  <si>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</si>
  <si>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</si>
  <si>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预算02-3表</t>
  </si>
  <si>
    <t>一般公共预算支出预算明细表（按经济科目分类）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</si>
  <si>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</si>
  <si>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</si>
  <si>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</si>
  <si>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</si>
  <si>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</si>
  <si>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</si>
  <si>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</si>
  <si>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</si>
  <si>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</si>
  <si>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</si>
  <si>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</si>
  <si>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</si>
  <si>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</si>
  <si>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</si>
  <si>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</si>
  <si>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</si>
  <si>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</si>
  <si>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</si>
  <si>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</si>
  <si>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</si>
  <si>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</si>
  <si>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</si>
  <si>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501</t>
  </si>
  <si>
    <t>机关工资福利支出</t>
  </si>
  <si>
    <t>301</t>
  </si>
  <si>
    <t>工资福利支出</t>
  </si>
  <si>
    <t>01</t>
  </si>
  <si>
    <t>工资奖金津补贴</t>
  </si>
  <si>
    <t>基本工资</t>
  </si>
  <si>
    <t>02</t>
  </si>
  <si>
    <t>社会保障缴费</t>
  </si>
  <si>
    <t>津贴补贴</t>
  </si>
  <si>
    <t>505</t>
  </si>
  <si>
    <t>对事业单位经常性补助</t>
  </si>
  <si>
    <t>03</t>
  </si>
  <si>
    <t>奖金</t>
  </si>
  <si>
    <t>07</t>
  </si>
  <si>
    <t>绩效工资</t>
  </si>
  <si>
    <t>商品和服务支出</t>
  </si>
  <si>
    <t>08</t>
  </si>
  <si>
    <t>机关事业单位基本养老保险缴费</t>
  </si>
  <si>
    <t>509</t>
  </si>
  <si>
    <t>对个人和家庭的补助</t>
  </si>
  <si>
    <t>09</t>
  </si>
  <si>
    <t>职业年金缴费</t>
  </si>
  <si>
    <t>05</t>
  </si>
  <si>
    <t>离退休费</t>
  </si>
  <si>
    <t>职工基本医疗保险缴费</t>
  </si>
  <si>
    <t>公务员医疗补助缴费</t>
  </si>
  <si>
    <t>其他社会保障缴费</t>
  </si>
  <si>
    <t>99</t>
  </si>
  <si>
    <t>其他工资福利支出</t>
  </si>
  <si>
    <t>302</t>
  </si>
  <si>
    <t>办公费</t>
  </si>
  <si>
    <t>公务接待费</t>
  </si>
  <si>
    <t>28</t>
  </si>
  <si>
    <t>工会经费</t>
  </si>
  <si>
    <t>29</t>
  </si>
  <si>
    <t>福利费</t>
  </si>
  <si>
    <t>39</t>
  </si>
  <si>
    <t>其他交通费用</t>
  </si>
  <si>
    <t>303</t>
  </si>
  <si>
    <t>退休费</t>
  </si>
  <si>
    <t>预算03表</t>
  </si>
  <si>
    <r>
      <rPr>
        <b/>
        <sz val="18"/>
        <color rgb="FF000000"/>
        <rFont val="宋体"/>
        <charset val="134"/>
      </rPr>
      <t>一般公共预算</t>
    </r>
    <r>
      <rPr>
        <b/>
        <sz val="18"/>
        <color rgb="FF000000"/>
        <rFont val="Microsoft Sans Serif"/>
        <charset val="134"/>
      </rPr>
      <t>“</t>
    </r>
    <r>
      <rPr>
        <b/>
        <sz val="18"/>
        <color rgb="FF000000"/>
        <rFont val="宋体"/>
        <charset val="134"/>
      </rPr>
      <t>三公</t>
    </r>
    <r>
      <rPr>
        <b/>
        <sz val="18"/>
        <color rgb="FF000000"/>
        <rFont val="Microsoft Sans Serif"/>
        <charset val="134"/>
      </rPr>
      <t>”</t>
    </r>
    <r>
      <rPr>
        <b/>
        <sz val="18"/>
        <color rgb="FF000000"/>
        <rFont val="宋体"/>
        <charset val="134"/>
      </rPr>
      <t>经费支出预算表</t>
    </r>
  </si>
  <si>
    <t>“三公”经费合计</t>
  </si>
  <si>
    <t>因公出国（境）费</t>
  </si>
  <si>
    <t>公务用车购置及运行费</t>
  </si>
  <si>
    <t>公务用车购置费</t>
  </si>
  <si>
    <t>公务用车运行费</t>
  </si>
  <si>
    <t>说明：曲靖市麒麟区西城街道社区卫生服务中心2024年无一般公共预算“三公”经费支出预算，故本表为空表。</t>
  </si>
  <si>
    <t>预算04表</t>
  </si>
  <si>
    <t>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</si>
  <si>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</si>
  <si>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</si>
  <si>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</si>
  <si>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</si>
  <si>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</si>
  <si>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</si>
  <si>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</si>
  <si>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</si>
  <si>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</si>
  <si>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</si>
  <si>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</si>
  <si>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</si>
  <si>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</si>
  <si>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</si>
  <si>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</si>
  <si>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</si>
  <si>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</si>
  <si>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</si>
  <si>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530303210000000000301</t>
  </si>
  <si>
    <t>事业人员支出工资</t>
  </si>
  <si>
    <t>30101</t>
  </si>
  <si>
    <t>30102</t>
  </si>
  <si>
    <t>530303241100002262649</t>
  </si>
  <si>
    <t>事业人员参照公务员规范后绩效奖</t>
  </si>
  <si>
    <t>30107</t>
  </si>
  <si>
    <t>530303210000000000302</t>
  </si>
  <si>
    <t>30108</t>
  </si>
  <si>
    <t>30110</t>
  </si>
  <si>
    <t>30112</t>
  </si>
  <si>
    <t>530303210000000000303</t>
  </si>
  <si>
    <t>30113</t>
  </si>
  <si>
    <t>530303210000000000715</t>
  </si>
  <si>
    <t>530303210000000000304</t>
  </si>
  <si>
    <t>30302</t>
  </si>
  <si>
    <t>530303231100002034787</t>
  </si>
  <si>
    <t>职业年金纪实账户资金</t>
  </si>
  <si>
    <t>30109</t>
  </si>
  <si>
    <t>预算05-1表</t>
  </si>
  <si>
    <t>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</si>
  <si>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</si>
  <si>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</si>
  <si>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</si>
  <si>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</si>
  <si>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</si>
  <si>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国家基本药物制度补助资金和乡村医生补助资金</t>
  </si>
  <si>
    <t>民生类</t>
  </si>
  <si>
    <t>530303241100002321304</t>
  </si>
  <si>
    <t>30201</t>
  </si>
  <si>
    <t>基本公共卫生服务补助资金</t>
  </si>
  <si>
    <t>530303241100002321321</t>
  </si>
  <si>
    <t>医疗业务收入资金</t>
  </si>
  <si>
    <t>530303231100001494511</t>
  </si>
  <si>
    <t>重大传染病防控补助资金</t>
  </si>
  <si>
    <t>530303241100002321323</t>
  </si>
  <si>
    <t>预算05-2表</t>
  </si>
  <si>
    <t>部门项目绩效目标表（本次下达）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</si>
  <si>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</si>
  <si>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</si>
  <si>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</si>
  <si>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</si>
  <si>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</si>
  <si>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</si>
  <si>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</si>
  <si>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</si>
  <si>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</si>
  <si>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</si>
  <si>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产出指标</t>
  </si>
  <si>
    <t>数量指标</t>
  </si>
  <si>
    <t>3岁以下儿童系统管理率</t>
  </si>
  <si>
    <t>&gt;=</t>
  </si>
  <si>
    <t>81</t>
  </si>
  <si>
    <t>%</t>
  </si>
  <si>
    <t>定量指标</t>
  </si>
  <si>
    <t>反映公卫是否开展并完成3岁以下儿童系统管理。</t>
  </si>
  <si>
    <t>孕产妇系统管理率</t>
  </si>
  <si>
    <t>91</t>
  </si>
  <si>
    <t>反映公卫是否开展并完成孕产妇系统管理。</t>
  </si>
  <si>
    <t>老年人中医健康管理率</t>
  </si>
  <si>
    <t>71</t>
  </si>
  <si>
    <t>反映公卫是否开展并完成老年人中医健康管理。</t>
  </si>
  <si>
    <t>质量指标</t>
  </si>
  <si>
    <t>老年人规范健康管理率</t>
  </si>
  <si>
    <t>63</t>
  </si>
  <si>
    <t>反映公卫是否开展并完成老年人规范健康管理。</t>
  </si>
  <si>
    <t>严重精神障碍患者健康管理率</t>
  </si>
  <si>
    <t>反映公卫是否开展并完成严重精神障碍患者健康管理。</t>
  </si>
  <si>
    <t>结核病患者管理率</t>
  </si>
  <si>
    <t>反映公卫是否开展并完成结核病患者管理。</t>
  </si>
  <si>
    <t>健康教育覆盖率</t>
  </si>
  <si>
    <t>反映公卫是否开展并完成健康教育覆盖。</t>
  </si>
  <si>
    <t>时效指标</t>
  </si>
  <si>
    <t>全年目标完成时间</t>
  </si>
  <si>
    <t>&lt;=</t>
  </si>
  <si>
    <t>2024年12月31日</t>
  </si>
  <si>
    <t>年-月-日</t>
  </si>
  <si>
    <t>反映全年目标是否在规定时间完成。</t>
  </si>
  <si>
    <t>效益指标</t>
  </si>
  <si>
    <t>社会效益指标</t>
  </si>
  <si>
    <t>传染病报告处理率</t>
  </si>
  <si>
    <t>96</t>
  </si>
  <si>
    <t>反映公卫是否开展并完成传染病报告处理。</t>
  </si>
  <si>
    <t>满意度指标</t>
  </si>
  <si>
    <t>服务对象满意度指标</t>
  </si>
  <si>
    <t>服务对象满意度</t>
  </si>
  <si>
    <t>80</t>
  </si>
  <si>
    <t>反映社会公众对本单位工作开展的满意情况。</t>
  </si>
  <si>
    <t>中医科护士课件讲座</t>
  </si>
  <si>
    <t>次</t>
  </si>
  <si>
    <t>反映中医科护士课件讲座次数。</t>
  </si>
  <si>
    <t>西医临床开展处方病历点评</t>
  </si>
  <si>
    <t>反映临床开展并完成处方病例点评次数。</t>
  </si>
  <si>
    <t>西医临床开展医疗护理质量检查</t>
  </si>
  <si>
    <t>反映临床开展并完成医疗护理质量检查次数。</t>
  </si>
  <si>
    <t>西医临床组织学习医师法、护士管理条例等卫生法律法规</t>
  </si>
  <si>
    <t>反映临床组织学习医师法、护士管理条例等卫生法律法规次数。</t>
  </si>
  <si>
    <t>门诊抗生素的规范使用</t>
  </si>
  <si>
    <t>&lt;</t>
  </si>
  <si>
    <t>反映本单位是否按规定，合理使用抗生素。</t>
  </si>
  <si>
    <t>住院抗生素的规范使用</t>
  </si>
  <si>
    <t>40</t>
  </si>
  <si>
    <t>传染病报告处理</t>
  </si>
  <si>
    <t>经济效益指标</t>
  </si>
  <si>
    <t>1000</t>
  </si>
  <si>
    <t>万元</t>
  </si>
  <si>
    <t>反映本单位2024年事业收入情况。</t>
  </si>
  <si>
    <t>门诊人次</t>
  </si>
  <si>
    <t>70000</t>
  </si>
  <si>
    <t>人次</t>
  </si>
  <si>
    <t>反映本单位2024年门诊人次数情况。</t>
  </si>
  <si>
    <t>中医科针灸人次</t>
  </si>
  <si>
    <t>8000</t>
  </si>
  <si>
    <t>反映中医科针灸病人人次数。</t>
  </si>
  <si>
    <t>中医科推拿人次</t>
  </si>
  <si>
    <t>7000</t>
  </si>
  <si>
    <t>反映中医科推拿病人人次数。</t>
  </si>
  <si>
    <t>社会公众满意度</t>
  </si>
  <si>
    <t>85</t>
  </si>
  <si>
    <t>病原学阳性肺结核患者耐药筛查率</t>
  </si>
  <si>
    <t>90</t>
  </si>
  <si>
    <t>反映是否开展并完成病原学阳性肺结核患者耐药筛查。</t>
  </si>
  <si>
    <t>病原学阳性肺结核患者的密切接触者筛查率</t>
  </si>
  <si>
    <t>95</t>
  </si>
  <si>
    <t>反映是否开展并完成病原学阳性肺结核患者的密切接触者筛查。</t>
  </si>
  <si>
    <t>新冠本土监测完成率</t>
  </si>
  <si>
    <t>反映是否开展并完成新冠本土监测。</t>
  </si>
  <si>
    <t>在册严重精神障碍患者规范管理率</t>
  </si>
  <si>
    <t>反映是否开展并完成在册严重精神障碍患者规范管理。</t>
  </si>
  <si>
    <t>在册严重精神障碍患者服药率</t>
  </si>
  <si>
    <t>70</t>
  </si>
  <si>
    <t>反映是否开展并完成在册严重精神障碍患者服药监测。</t>
  </si>
  <si>
    <t>肺结核患者成功治疗率</t>
  </si>
  <si>
    <t>反映是否开展并完成肺结核患者治疗。</t>
  </si>
  <si>
    <t>可持续影响指标</t>
  </si>
  <si>
    <t>居民健康水平提高</t>
  </si>
  <si>
    <t>=</t>
  </si>
  <si>
    <t>中长期</t>
  </si>
  <si>
    <t>定性指标</t>
  </si>
  <si>
    <t>反映辖区居民的健康水平是否有所提高。</t>
  </si>
  <si>
    <t>中心实施基本药物制度覆盖率</t>
  </si>
  <si>
    <t>100</t>
  </si>
  <si>
    <t>反映中心是否实施国家基本药物制度。</t>
  </si>
  <si>
    <t>村卫生室实施基本药物制度覆盖率</t>
  </si>
  <si>
    <t>反映村卫生室是否实施国家基本药物制度。</t>
  </si>
  <si>
    <t>国家基本药物制度补助村卫生室资金兑现到位率</t>
  </si>
  <si>
    <t>反映中心是否按照上级指标文件要求兑付村卫生室补助资金。</t>
  </si>
  <si>
    <t>乡村医生收入</t>
  </si>
  <si>
    <t>保持稳定</t>
  </si>
  <si>
    <t>乡村医生养老保险参保率</t>
  </si>
  <si>
    <t>反映乡村医生是否按照政策要求参加购买养老保险。</t>
  </si>
  <si>
    <t>对基本药物制度补助满意程度</t>
  </si>
  <si>
    <t>反映受益群众对基本药物制度补助满意情况。</t>
  </si>
  <si>
    <t>预算05-3表</t>
  </si>
  <si>
    <t>项目支出绩效目标表（另文下达）</t>
  </si>
  <si>
    <t>说明：曲靖市麒麟区西城街道社区卫生服务中心2024年无另文下达的项目支出，故本表为空表。</t>
  </si>
  <si>
    <t>预算06表</t>
  </si>
  <si>
    <t>政府性基金预算支出预算表</t>
  </si>
  <si>
    <t>单位名称：预算科</t>
  </si>
  <si>
    <t>单位名称</t>
  </si>
  <si>
    <t>本年政府性基金预算支出</t>
  </si>
  <si>
    <t>说明：曲靖市麒麟区西城街道社区卫生服务中心2024年无政府性基金预算安排支出，故本表为空表。</t>
  </si>
  <si>
    <t>国有资本经营预算支出预算表</t>
  </si>
  <si>
    <t>本年国有资本经营预算支出</t>
  </si>
  <si>
    <t>说明：曲靖市麒麟区西城街道社区卫生服务中心2024年无国有资本经营预算安排支出，故本表为空表。</t>
  </si>
  <si>
    <t>预算08表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</si>
  <si>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</si>
  <si>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</si>
  <si>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</si>
  <si>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</si>
  <si>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</si>
  <si>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</si>
  <si>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</si>
  <si>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</si>
  <si>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</si>
  <si>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</si>
  <si>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办公家具用具</t>
  </si>
  <si>
    <t>家具和用具</t>
  </si>
  <si>
    <t>批</t>
  </si>
  <si>
    <t>办公设备采购</t>
  </si>
  <si>
    <t>设备</t>
  </si>
  <si>
    <t>预算09表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</si>
  <si>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</si>
  <si>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</si>
  <si>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</si>
  <si>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</si>
  <si>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</si>
  <si>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</si>
  <si>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</si>
  <si>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</si>
  <si>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合    计</t>
  </si>
  <si>
    <t>说明：曲靖市麒麟区西城街道社区卫生服务中心2024年无政府购买服务预算安排支出，故本表为空表。</t>
  </si>
  <si>
    <t>预算10-1表</t>
  </si>
  <si>
    <t>区对下转移支付预算表</t>
  </si>
  <si>
    <t>单位名称（项目）</t>
  </si>
  <si>
    <t>地区</t>
  </si>
  <si>
    <t>政府性基金</t>
  </si>
  <si>
    <t>翠峰街道</t>
  </si>
  <si>
    <t>西城街道</t>
  </si>
  <si>
    <t>说明：曲靖市麒麟区西城街道社区卫生服务中心2024年无区对下转移支付预算，故本表为空表。</t>
  </si>
  <si>
    <t>预算10-2表</t>
  </si>
  <si>
    <t>区对下转移支付绩效目标表</t>
  </si>
  <si>
    <t>预算11表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</si>
  <si>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</si>
  <si>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</si>
  <si>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</si>
  <si>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</si>
  <si>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</si>
  <si>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</si>
  <si>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</si>
  <si>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</si>
  <si>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说明：曲靖市麒麟区西城街道社区卫生服务中心2024年无新增资产配置，故本表为空表。</t>
  </si>
  <si>
    <t>预算12表</t>
  </si>
  <si>
    <t>上级补助项目支出预算表</t>
  </si>
  <si>
    <t>上级补助</t>
  </si>
  <si>
    <t>说明：曲靖市麒麟区西城街道社区卫生服务中心2024年无上级补助项目支出预算，故本表为空表。</t>
  </si>
  <si>
    <t>预算13表</t>
  </si>
  <si>
    <t>部门项目中期规划预算表</t>
  </si>
  <si>
    <t>项目级次</t>
  </si>
  <si>
    <t>2024年</t>
  </si>
  <si>
    <t>2025年</t>
  </si>
  <si>
    <t>2026年</t>
  </si>
  <si>
    <t>112 社会保障缴费</t>
  </si>
  <si>
    <t>本级</t>
  </si>
  <si>
    <t>312 民生类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</si>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</sst>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0.00_);[Red]\-0.00\ "/>
    <numFmt numFmtId="179" formatCode="#,##0.00;\-#,##0.00;;@"/>
    <numFmt numFmtId="180" formatCode="hh:mm:ss"/>
    <numFmt numFmtId="181" formatCode="#,##0;\-#,##0;;@"/>
    <numFmt numFmtId="182" formatCode="#,##0.00_);[Red]\-#,##0.00\ "/>
  </numFmts>
  <fonts count="5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b/>
      <sz val="22"/>
      <color rgb="FF000000"/>
      <name val="宋体"/>
      <charset val="134"/>
    </font>
    <font>
      <sz val="3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Calibri"/>
      <charset val="134"/>
    </font>
    <font>
      <sz val="11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rgb="FF000000"/>
      <name val="SimSun"/>
      <charset val="134"/>
    </font>
    <font>
      <sz val="9.75"/>
      <color rgb="FF000000"/>
      <name val="宋体"/>
      <charset val="134"/>
      <scheme val="minor"/>
    </font>
    <font>
      <sz val="9.75"/>
      <color rgb="FF000000"/>
      <name val="SimSun"/>
      <charset val="134"/>
    </font>
    <font>
      <b/>
      <sz val="18"/>
      <color rgb="FF000000"/>
      <name val="宋体"/>
      <charset val="134"/>
    </font>
    <font>
      <b/>
      <sz val="18"/>
      <color rgb="FF000000"/>
      <name val="Microsoft Sans Serif"/>
      <charset val="134"/>
    </font>
    <font>
      <sz val="12"/>
      <color rgb="FF000000"/>
      <name val="宋体"/>
      <charset val="134"/>
    </font>
    <font>
      <b/>
      <sz val="9"/>
      <color theme="1"/>
      <name val="宋体"/>
      <charset val="134"/>
    </font>
    <font>
      <sz val="10"/>
      <color rgb="FF000000"/>
      <name val="Arial"/>
      <charset val="134"/>
    </font>
    <font>
      <b/>
      <sz val="20"/>
      <color rgb="FF000000"/>
      <name val="宋体"/>
      <charset val="134"/>
    </font>
    <font>
      <b/>
      <sz val="20"/>
      <color rgb="FF000000"/>
      <name val="Microsoft Sans Serif"/>
      <charset val="134"/>
    </font>
    <font>
      <sz val="10.5"/>
      <color rgb="FF000000"/>
      <name val="normal"/>
      <charset val="134"/>
    </font>
    <font>
      <sz val="10.5"/>
      <color rgb="FF000000"/>
      <name val="SimSun"/>
      <charset val="134"/>
    </font>
    <font>
      <sz val="10.5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000000"/>
      <name val="Microsoft YaHei UI"/>
      <charset val="134"/>
    </font>
    <font>
      <b/>
      <sz val="10"/>
      <color rgb="FF000000"/>
      <name val="宋体"/>
      <charset val="134"/>
    </font>
    <font>
      <sz val="20"/>
      <color rgb="FF000000"/>
      <name val="Microsoft Sans Serif"/>
      <charset val="134"/>
    </font>
    <font>
      <sz val="18"/>
      <color rgb="FF000000"/>
      <name val="Microsoft Sans Serif"/>
      <charset val="134"/>
    </font>
    <font>
      <sz val="9"/>
      <name val="微软雅黑"/>
      <charset val="1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666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" borderId="16" applyNumberFormat="0" applyAlignment="0" applyProtection="0">
      <alignment vertical="center"/>
    </xf>
    <xf numFmtId="0" fontId="40" fillId="4" borderId="17" applyNumberFormat="0" applyAlignment="0" applyProtection="0">
      <alignment vertical="center"/>
    </xf>
    <xf numFmtId="0" fontId="41" fillId="4" borderId="16" applyNumberFormat="0" applyAlignment="0" applyProtection="0">
      <alignment vertical="center"/>
    </xf>
    <xf numFmtId="0" fontId="42" fillId="5" borderId="18" applyNumberFormat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1" fillId="0" borderId="0">
      <alignment horizontal="right"/>
    </xf>
    <xf numFmtId="0" fontId="4" fillId="0" borderId="5">
      <alignment horizontal="center" vertical="center"/>
      <protection locked="0"/>
    </xf>
    <xf numFmtId="0" fontId="4" fillId="0" borderId="3">
      <alignment horizontal="center" vertical="center"/>
      <protection locked="0"/>
    </xf>
    <xf numFmtId="0" fontId="4" fillId="0" borderId="8">
      <alignment horizontal="center" vertical="center" wrapText="1"/>
    </xf>
    <xf numFmtId="0" fontId="1" fillId="0" borderId="0">
      <alignment horizontal="right" vertical="center"/>
      <protection locked="0"/>
    </xf>
    <xf numFmtId="0" fontId="29" fillId="0" borderId="0">
      <alignment horizontal="center" vertical="center"/>
    </xf>
    <xf numFmtId="0" fontId="4" fillId="0" borderId="0"/>
    <xf numFmtId="0" fontId="50" fillId="0" borderId="0">
      <alignment vertical="top"/>
      <protection locked="0"/>
    </xf>
    <xf numFmtId="49" fontId="4" fillId="0" borderId="5">
      <alignment horizontal="center" vertical="center" wrapText="1"/>
    </xf>
    <xf numFmtId="0" fontId="1" fillId="0" borderId="2">
      <alignment horizontal="center" vertical="center" wrapText="1"/>
      <protection locked="0"/>
    </xf>
    <xf numFmtId="0" fontId="4" fillId="0" borderId="1">
      <alignment horizontal="center" vertical="center"/>
    </xf>
    <xf numFmtId="0" fontId="1" fillId="0" borderId="7">
      <alignment horizontal="center" vertical="center"/>
      <protection locked="0"/>
    </xf>
    <xf numFmtId="4" fontId="3" fillId="0" borderId="10">
      <alignment horizontal="right" vertical="center"/>
      <protection locked="0"/>
    </xf>
    <xf numFmtId="0" fontId="4" fillId="0" borderId="0"/>
    <xf numFmtId="176" fontId="27" fillId="0" borderId="1">
      <alignment horizontal="right" vertical="center"/>
    </xf>
    <xf numFmtId="0" fontId="4" fillId="0" borderId="0">
      <alignment horizontal="left" vertical="center"/>
      <protection locked="0"/>
    </xf>
    <xf numFmtId="0" fontId="4" fillId="0" borderId="10">
      <alignment horizontal="center" vertical="center"/>
    </xf>
    <xf numFmtId="0" fontId="1" fillId="0" borderId="5">
      <alignment horizontal="center" vertical="center" wrapText="1"/>
      <protection locked="0"/>
    </xf>
    <xf numFmtId="0" fontId="1" fillId="0" borderId="1">
      <alignment horizontal="center" vertical="center"/>
      <protection locked="0"/>
    </xf>
    <xf numFmtId="0" fontId="3" fillId="0" borderId="1">
      <alignment horizontal="right" vertical="center" wrapText="1"/>
    </xf>
    <xf numFmtId="0" fontId="4" fillId="0" borderId="9">
      <alignment horizontal="center" vertical="center" wrapText="1"/>
      <protection locked="0"/>
    </xf>
    <xf numFmtId="0" fontId="3" fillId="0" borderId="10">
      <alignment horizontal="left" vertical="center"/>
    </xf>
    <xf numFmtId="0" fontId="3" fillId="0" borderId="0">
      <alignment vertical="top"/>
      <protection locked="0"/>
    </xf>
    <xf numFmtId="0" fontId="4" fillId="0" borderId="6">
      <alignment horizontal="center" vertical="center"/>
    </xf>
    <xf numFmtId="0" fontId="50" fillId="0" borderId="0">
      <alignment vertical="top"/>
      <protection locked="0"/>
    </xf>
    <xf numFmtId="0" fontId="4" fillId="0" borderId="8">
      <alignment horizontal="center" vertical="center" wrapText="1"/>
      <protection locked="0"/>
    </xf>
    <xf numFmtId="0" fontId="3" fillId="0" borderId="0">
      <alignment horizontal="right" vertical="center"/>
    </xf>
    <xf numFmtId="0" fontId="3" fillId="0" borderId="7">
      <alignment horizontal="left" vertical="center"/>
      <protection locked="0"/>
    </xf>
    <xf numFmtId="4" fontId="3" fillId="0" borderId="1">
      <alignment horizontal="right" vertical="center"/>
      <protection locked="0"/>
    </xf>
    <xf numFmtId="0" fontId="4" fillId="0" borderId="1">
      <alignment vertical="center" wrapText="1"/>
    </xf>
    <xf numFmtId="0" fontId="3" fillId="0" borderId="10">
      <alignment horizontal="left" vertical="center" wrapText="1"/>
    </xf>
    <xf numFmtId="0" fontId="4" fillId="0" borderId="10">
      <alignment horizontal="center" vertical="center"/>
      <protection locked="0"/>
    </xf>
    <xf numFmtId="0" fontId="1" fillId="0" borderId="0"/>
    <xf numFmtId="49" fontId="1" fillId="0" borderId="1">
      <alignment horizontal="center"/>
    </xf>
    <xf numFmtId="0" fontId="1" fillId="0" borderId="0">
      <alignment vertical="top"/>
    </xf>
    <xf numFmtId="0" fontId="4" fillId="0" borderId="3">
      <alignment horizontal="center" vertical="center"/>
    </xf>
    <xf numFmtId="0" fontId="4" fillId="0" borderId="3">
      <alignment horizontal="center" vertical="center" wrapText="1"/>
    </xf>
    <xf numFmtId="0" fontId="2" fillId="0" borderId="0">
      <alignment horizontal="center" vertical="center"/>
    </xf>
    <xf numFmtId="0" fontId="1" fillId="0" borderId="10">
      <alignment horizontal="center" vertical="center"/>
      <protection locked="0"/>
    </xf>
    <xf numFmtId="4" fontId="3" fillId="0" borderId="10">
      <alignment horizontal="right" vertical="center"/>
      <protection locked="0"/>
    </xf>
    <xf numFmtId="0" fontId="4" fillId="0" borderId="2">
      <alignment horizontal="center" vertical="center" wrapText="1"/>
      <protection locked="0"/>
    </xf>
    <xf numFmtId="49" fontId="4" fillId="0" borderId="1">
      <alignment horizontal="center" vertical="center"/>
      <protection locked="0"/>
    </xf>
    <xf numFmtId="0" fontId="3" fillId="0" borderId="0">
      <alignment horizontal="right" vertical="center"/>
    </xf>
    <xf numFmtId="0" fontId="3" fillId="0" borderId="1">
      <alignment horizontal="center" vertical="center"/>
      <protection locked="0"/>
    </xf>
    <xf numFmtId="4" fontId="3" fillId="0" borderId="1">
      <alignment horizontal="right" vertical="center" wrapText="1"/>
    </xf>
    <xf numFmtId="0" fontId="3" fillId="0" borderId="0">
      <alignment vertical="top"/>
      <protection locked="0"/>
    </xf>
    <xf numFmtId="0" fontId="4" fillId="0" borderId="8">
      <alignment horizontal="center" vertical="center"/>
    </xf>
    <xf numFmtId="0" fontId="1" fillId="0" borderId="5">
      <alignment horizontal="center" vertical="center" wrapText="1"/>
      <protection locked="0"/>
    </xf>
    <xf numFmtId="0" fontId="1" fillId="0" borderId="0">
      <alignment vertical="center"/>
    </xf>
    <xf numFmtId="0" fontId="1" fillId="0" borderId="0"/>
    <xf numFmtId="0" fontId="4" fillId="0" borderId="2">
      <alignment horizontal="center" vertical="center" wrapText="1"/>
      <protection locked="0"/>
    </xf>
    <xf numFmtId="0" fontId="1" fillId="0" borderId="0">
      <alignment horizontal="right" vertical="center"/>
      <protection locked="0"/>
    </xf>
    <xf numFmtId="0" fontId="50" fillId="0" borderId="0">
      <alignment vertical="top"/>
      <protection locked="0"/>
    </xf>
    <xf numFmtId="0" fontId="2" fillId="0" borderId="0">
      <alignment horizontal="center" vertical="center"/>
    </xf>
    <xf numFmtId="0" fontId="3" fillId="0" borderId="0">
      <alignment horizontal="left" vertical="center"/>
      <protection locked="0"/>
    </xf>
    <xf numFmtId="0" fontId="2" fillId="0" borderId="0">
      <alignment horizontal="center" vertical="center"/>
    </xf>
    <xf numFmtId="0" fontId="1" fillId="0" borderId="0"/>
    <xf numFmtId="0" fontId="3" fillId="0" borderId="0">
      <alignment horizontal="right" vertical="center"/>
    </xf>
    <xf numFmtId="0" fontId="4" fillId="0" borderId="5">
      <alignment horizontal="center" vertical="center"/>
    </xf>
    <xf numFmtId="0" fontId="4" fillId="0" borderId="6">
      <alignment horizontal="center" vertical="center"/>
    </xf>
    <xf numFmtId="0" fontId="3" fillId="0" borderId="1">
      <alignment horizontal="left" vertical="top" wrapText="1"/>
    </xf>
    <xf numFmtId="0" fontId="4" fillId="0" borderId="3">
      <alignment horizontal="center" vertical="center" wrapText="1"/>
    </xf>
    <xf numFmtId="0" fontId="1" fillId="0" borderId="0">
      <alignment vertical="top"/>
    </xf>
    <xf numFmtId="0" fontId="1" fillId="0" borderId="0">
      <alignment horizontal="right" vertical="center"/>
    </xf>
    <xf numFmtId="0" fontId="4" fillId="0" borderId="5">
      <alignment horizontal="center" vertical="center"/>
    </xf>
    <xf numFmtId="0" fontId="3" fillId="0" borderId="1">
      <alignment horizontal="left" vertical="center"/>
    </xf>
    <xf numFmtId="177" fontId="27" fillId="0" borderId="1">
      <alignment horizontal="right" vertical="center"/>
    </xf>
    <xf numFmtId="4" fontId="30" fillId="0" borderId="11">
      <alignment horizontal="right" vertical="center"/>
    </xf>
    <xf numFmtId="0" fontId="3" fillId="0" borderId="1">
      <alignment horizontal="right" vertical="center"/>
    </xf>
    <xf numFmtId="0" fontId="4" fillId="0" borderId="4">
      <alignment horizontal="center" vertical="center"/>
    </xf>
    <xf numFmtId="0" fontId="4" fillId="0" borderId="2">
      <alignment horizontal="center" vertical="center"/>
    </xf>
    <xf numFmtId="0" fontId="1" fillId="0" borderId="8">
      <alignment horizontal="center" vertical="center" wrapText="1"/>
      <protection locked="0"/>
    </xf>
    <xf numFmtId="0" fontId="20" fillId="0" borderId="0">
      <alignment vertical="top"/>
    </xf>
    <xf numFmtId="0" fontId="20" fillId="0" borderId="0"/>
    <xf numFmtId="0" fontId="4" fillId="0" borderId="4">
      <alignment horizontal="center" vertical="center"/>
    </xf>
    <xf numFmtId="0" fontId="1" fillId="0" borderId="9">
      <alignment horizontal="center" vertical="center" wrapText="1"/>
    </xf>
    <xf numFmtId="0" fontId="4" fillId="0" borderId="2">
      <alignment horizontal="center" vertical="center"/>
    </xf>
    <xf numFmtId="0" fontId="1" fillId="0" borderId="0"/>
    <xf numFmtId="49" fontId="8" fillId="0" borderId="0">
      <protection locked="0"/>
    </xf>
    <xf numFmtId="0" fontId="4" fillId="0" borderId="7">
      <alignment horizontal="center" vertical="center" wrapText="1"/>
    </xf>
    <xf numFmtId="10" fontId="27" fillId="0" borderId="1">
      <alignment horizontal="right" vertical="center"/>
    </xf>
    <xf numFmtId="178" fontId="3" fillId="0" borderId="1">
      <alignment horizontal="right" vertical="center" wrapText="1"/>
      <protection locked="0"/>
    </xf>
    <xf numFmtId="0" fontId="3" fillId="0" borderId="1">
      <alignment horizontal="left" vertical="center"/>
    </xf>
    <xf numFmtId="0" fontId="1" fillId="0" borderId="10">
      <alignment horizontal="center" vertical="center"/>
    </xf>
    <xf numFmtId="0" fontId="4" fillId="0" borderId="4">
      <alignment horizontal="center" vertical="center"/>
    </xf>
    <xf numFmtId="0" fontId="4" fillId="0" borderId="1">
      <alignment horizontal="center" vertical="center"/>
    </xf>
    <xf numFmtId="0" fontId="3" fillId="0" borderId="0">
      <alignment horizontal="left" vertical="center"/>
    </xf>
    <xf numFmtId="0" fontId="2" fillId="0" borderId="0">
      <alignment horizontal="center" vertical="center"/>
    </xf>
    <xf numFmtId="49" fontId="4" fillId="0" borderId="7">
      <alignment horizontal="center" vertical="center" wrapText="1"/>
    </xf>
    <xf numFmtId="4" fontId="4" fillId="0" borderId="1">
      <alignment vertical="center"/>
    </xf>
    <xf numFmtId="0" fontId="6" fillId="0" borderId="0">
      <alignment horizontal="center" vertical="center"/>
    </xf>
    <xf numFmtId="0" fontId="51" fillId="0" borderId="6">
      <alignment horizontal="center" vertical="center"/>
    </xf>
    <xf numFmtId="0" fontId="4" fillId="0" borderId="5">
      <alignment horizontal="center" vertical="center"/>
    </xf>
    <xf numFmtId="0" fontId="4" fillId="0" borderId="8">
      <alignment horizontal="center" vertical="center"/>
    </xf>
    <xf numFmtId="179" fontId="27" fillId="0" borderId="1">
      <alignment horizontal="right" vertical="center"/>
    </xf>
    <xf numFmtId="0" fontId="3" fillId="0" borderId="10">
      <alignment horizontal="left" vertical="center" wrapText="1"/>
    </xf>
    <xf numFmtId="0" fontId="4" fillId="0" borderId="0">
      <protection locked="0"/>
    </xf>
    <xf numFmtId="49" fontId="27" fillId="0" borderId="1">
      <alignment horizontal="left" vertical="center" wrapText="1"/>
    </xf>
    <xf numFmtId="49" fontId="1" fillId="0" borderId="0"/>
    <xf numFmtId="0" fontId="4" fillId="0" borderId="5">
      <alignment horizontal="center" vertical="center"/>
    </xf>
    <xf numFmtId="0" fontId="50" fillId="0" borderId="0">
      <alignment vertical="top"/>
      <protection locked="0"/>
    </xf>
    <xf numFmtId="179" fontId="27" fillId="0" borderId="1">
      <alignment horizontal="right" vertical="center"/>
    </xf>
    <xf numFmtId="0" fontId="20" fillId="0" borderId="0">
      <alignment vertical="top"/>
    </xf>
    <xf numFmtId="0" fontId="4" fillId="0" borderId="0">
      <alignment horizontal="right" wrapText="1"/>
    </xf>
    <xf numFmtId="180" fontId="27" fillId="0" borderId="1">
      <alignment horizontal="right" vertical="center"/>
    </xf>
    <xf numFmtId="49" fontId="1" fillId="0" borderId="0"/>
    <xf numFmtId="181" fontId="27" fillId="0" borderId="1">
      <alignment horizontal="right" vertical="center"/>
    </xf>
    <xf numFmtId="0" fontId="4" fillId="0" borderId="5">
      <alignment horizontal="center" vertical="center"/>
    </xf>
    <xf numFmtId="0" fontId="4" fillId="0" borderId="0"/>
    <xf numFmtId="0" fontId="51" fillId="0" borderId="7">
      <alignment horizontal="center" vertical="center"/>
    </xf>
    <xf numFmtId="0" fontId="20" fillId="0" borderId="1"/>
    <xf numFmtId="0" fontId="3" fillId="0" borderId="4">
      <alignment horizontal="left" vertical="center"/>
    </xf>
    <xf numFmtId="0" fontId="1" fillId="0" borderId="1">
      <alignment horizontal="center" vertical="center"/>
    </xf>
    <xf numFmtId="0" fontId="1" fillId="0" borderId="6">
      <alignment horizontal="center" vertical="center" wrapText="1"/>
    </xf>
    <xf numFmtId="49" fontId="4" fillId="0" borderId="1">
      <alignment horizontal="center" vertical="center"/>
      <protection locked="0"/>
    </xf>
    <xf numFmtId="0" fontId="4" fillId="0" borderId="7">
      <alignment horizontal="center" vertical="center"/>
      <protection locked="0"/>
    </xf>
    <xf numFmtId="0" fontId="1" fillId="0" borderId="1"/>
    <xf numFmtId="0" fontId="30" fillId="0" borderId="4">
      <alignment horizontal="center" vertical="center"/>
    </xf>
    <xf numFmtId="0" fontId="3" fillId="0" borderId="7">
      <alignment horizontal="right" vertical="center"/>
      <protection locked="0"/>
    </xf>
    <xf numFmtId="3" fontId="1" fillId="0" borderId="5">
      <alignment horizontal="center" vertical="center"/>
    </xf>
    <xf numFmtId="0" fontId="1" fillId="0" borderId="1"/>
    <xf numFmtId="0" fontId="1" fillId="0" borderId="0">
      <alignment horizontal="right" vertical="center"/>
    </xf>
    <xf numFmtId="0" fontId="30" fillId="0" borderId="4">
      <alignment horizontal="center" vertical="center"/>
      <protection locked="0"/>
    </xf>
    <xf numFmtId="4" fontId="3" fillId="0" borderId="1">
      <alignment horizontal="right" vertical="center"/>
    </xf>
    <xf numFmtId="3" fontId="1" fillId="0" borderId="1">
      <alignment horizontal="center" vertical="center"/>
    </xf>
    <xf numFmtId="0" fontId="4" fillId="0" borderId="7">
      <alignment horizontal="center" vertical="center"/>
    </xf>
    <xf numFmtId="0" fontId="1" fillId="0" borderId="0">
      <alignment horizontal="right"/>
    </xf>
    <xf numFmtId="0" fontId="2" fillId="0" borderId="0">
      <alignment horizontal="center" vertical="top"/>
    </xf>
    <xf numFmtId="4" fontId="3" fillId="0" borderId="1">
      <alignment horizontal="right" vertical="center"/>
      <protection locked="0"/>
    </xf>
    <xf numFmtId="0" fontId="1" fillId="0" borderId="0">
      <protection locked="0"/>
    </xf>
    <xf numFmtId="0" fontId="4" fillId="0" borderId="5">
      <alignment horizontal="center" vertical="center"/>
      <protection locked="0"/>
    </xf>
    <xf numFmtId="0" fontId="20" fillId="0" borderId="1">
      <alignment horizontal="center" vertical="center"/>
    </xf>
    <xf numFmtId="0" fontId="1" fillId="0" borderId="0"/>
    <xf numFmtId="0" fontId="29" fillId="0" borderId="0">
      <alignment horizontal="center" vertical="center"/>
    </xf>
    <xf numFmtId="0" fontId="1" fillId="0" borderId="6">
      <alignment horizontal="center" vertical="center" wrapText="1"/>
      <protection locked="0"/>
    </xf>
    <xf numFmtId="0" fontId="2" fillId="0" borderId="0">
      <alignment horizontal="center" vertical="center"/>
      <protection locked="0"/>
    </xf>
    <xf numFmtId="0" fontId="4" fillId="0" borderId="6">
      <alignment horizontal="center" vertical="center"/>
      <protection locked="0"/>
    </xf>
    <xf numFmtId="0" fontId="3" fillId="0" borderId="0">
      <alignment horizontal="right" vertical="center"/>
      <protection locked="0"/>
    </xf>
    <xf numFmtId="0" fontId="6" fillId="0" borderId="0">
      <alignment horizontal="center" vertical="center" wrapText="1"/>
    </xf>
    <xf numFmtId="0" fontId="4" fillId="0" borderId="7">
      <alignment horizontal="center" vertical="center"/>
    </xf>
    <xf numFmtId="0" fontId="4" fillId="0" borderId="0">
      <protection locked="0"/>
    </xf>
    <xf numFmtId="0" fontId="4" fillId="0" borderId="1">
      <alignment horizontal="center" vertical="center"/>
      <protection locked="0"/>
    </xf>
    <xf numFmtId="0" fontId="3" fillId="0" borderId="0">
      <alignment horizontal="left" vertical="center"/>
    </xf>
    <xf numFmtId="4" fontId="3" fillId="0" borderId="1">
      <alignment horizontal="right" vertical="center"/>
    </xf>
    <xf numFmtId="0" fontId="30" fillId="0" borderId="1">
      <alignment horizontal="center" vertical="center"/>
    </xf>
    <xf numFmtId="0" fontId="1" fillId="0" borderId="7">
      <alignment horizontal="center" vertical="center"/>
    </xf>
    <xf numFmtId="0" fontId="4" fillId="0" borderId="2">
      <alignment horizontal="center" vertical="center" wrapText="1"/>
    </xf>
    <xf numFmtId="4" fontId="3" fillId="0" borderId="1">
      <alignment horizontal="right" vertical="center"/>
      <protection locked="0"/>
    </xf>
    <xf numFmtId="0" fontId="3" fillId="0" borderId="0">
      <alignment horizontal="right"/>
    </xf>
    <xf numFmtId="4" fontId="4" fillId="0" borderId="1">
      <alignment vertical="center"/>
      <protection locked="0"/>
    </xf>
    <xf numFmtId="0" fontId="4" fillId="0" borderId="3">
      <alignment horizontal="center" vertical="center" wrapText="1"/>
    </xf>
    <xf numFmtId="4" fontId="3" fillId="0" borderId="11">
      <alignment horizontal="right" vertical="center"/>
      <protection locked="0"/>
    </xf>
    <xf numFmtId="4" fontId="30" fillId="0" borderId="1">
      <alignment horizontal="right" vertical="center"/>
    </xf>
    <xf numFmtId="0" fontId="50" fillId="0" borderId="0">
      <alignment vertical="top"/>
      <protection locked="0"/>
    </xf>
    <xf numFmtId="0" fontId="4" fillId="0" borderId="4">
      <alignment horizontal="center" vertical="center" wrapText="1"/>
    </xf>
    <xf numFmtId="4" fontId="3" fillId="0" borderId="11">
      <alignment horizontal="right" vertical="center"/>
    </xf>
    <xf numFmtId="4" fontId="30" fillId="0" borderId="1">
      <alignment horizontal="right" vertical="center"/>
      <protection locked="0"/>
    </xf>
    <xf numFmtId="0" fontId="3" fillId="0" borderId="4">
      <alignment horizontal="left" vertical="center" wrapText="1"/>
    </xf>
    <xf numFmtId="0" fontId="50" fillId="0" borderId="0">
      <alignment vertical="top"/>
      <protection locked="0"/>
    </xf>
    <xf numFmtId="0" fontId="1" fillId="0" borderId="12">
      <alignment horizontal="center" vertical="center" wrapText="1"/>
    </xf>
    <xf numFmtId="0" fontId="3" fillId="0" borderId="11">
      <alignment horizontal="center" vertical="center"/>
    </xf>
    <xf numFmtId="0" fontId="1" fillId="0" borderId="0"/>
    <xf numFmtId="0" fontId="52" fillId="0" borderId="0">
      <alignment horizontal="center" vertical="center"/>
    </xf>
    <xf numFmtId="0" fontId="6" fillId="0" borderId="0">
      <alignment horizontal="center" vertical="center"/>
      <protection locked="0"/>
    </xf>
    <xf numFmtId="0" fontId="4" fillId="0" borderId="0">
      <alignment horizontal="left" vertical="center"/>
    </xf>
    <xf numFmtId="0" fontId="3" fillId="0" borderId="0">
      <alignment horizontal="left" vertical="center"/>
    </xf>
    <xf numFmtId="0" fontId="4" fillId="0" borderId="5">
      <alignment horizontal="center" vertical="center"/>
    </xf>
    <xf numFmtId="0" fontId="1" fillId="0" borderId="3">
      <alignment horizontal="center" vertical="center" wrapText="1"/>
    </xf>
    <xf numFmtId="49" fontId="4" fillId="0" borderId="1">
      <alignment horizontal="center" vertical="center"/>
    </xf>
    <xf numFmtId="0" fontId="1" fillId="0" borderId="4">
      <alignment horizontal="center" vertical="center"/>
    </xf>
    <xf numFmtId="0" fontId="4" fillId="0" borderId="1">
      <alignment vertical="center" wrapText="1"/>
    </xf>
    <xf numFmtId="0" fontId="1" fillId="0" borderId="5">
      <alignment horizontal="center" vertical="center"/>
    </xf>
    <xf numFmtId="49" fontId="1" fillId="0" borderId="1"/>
    <xf numFmtId="0" fontId="3" fillId="0" borderId="1">
      <alignment horizontal="left" vertical="center" wrapText="1"/>
    </xf>
    <xf numFmtId="0" fontId="51" fillId="0" borderId="5">
      <alignment horizontal="center" vertical="center"/>
    </xf>
    <xf numFmtId="0" fontId="3" fillId="0" borderId="5">
      <alignment horizontal="center" vertical="center"/>
      <protection locked="0"/>
    </xf>
    <xf numFmtId="0" fontId="1" fillId="0" borderId="6">
      <alignment horizontal="center" vertical="center"/>
      <protection locked="0"/>
    </xf>
    <xf numFmtId="0" fontId="1" fillId="0" borderId="10">
      <alignment horizontal="center" vertical="center" wrapText="1"/>
      <protection locked="0"/>
    </xf>
    <xf numFmtId="0" fontId="1" fillId="0" borderId="12">
      <alignment horizontal="center" vertical="center"/>
      <protection locked="0"/>
    </xf>
    <xf numFmtId="0" fontId="1" fillId="0" borderId="7">
      <alignment horizontal="center" vertical="center" wrapText="1"/>
    </xf>
    <xf numFmtId="0" fontId="1" fillId="0" borderId="0"/>
    <xf numFmtId="0" fontId="1" fillId="0" borderId="1">
      <alignment horizontal="center" vertical="center"/>
      <protection locked="0"/>
    </xf>
    <xf numFmtId="0" fontId="1" fillId="0" borderId="10">
      <alignment horizontal="center" vertical="center" wrapText="1"/>
    </xf>
    <xf numFmtId="0" fontId="2" fillId="0" borderId="0">
      <alignment horizontal="center" vertical="center"/>
      <protection locked="0"/>
    </xf>
    <xf numFmtId="0" fontId="3" fillId="0" borderId="0">
      <alignment vertical="top"/>
      <protection locked="0"/>
    </xf>
    <xf numFmtId="0" fontId="1" fillId="0" borderId="9">
      <alignment horizontal="center" vertical="center" wrapText="1"/>
      <protection locked="0"/>
    </xf>
    <xf numFmtId="0" fontId="3" fillId="0" borderId="0">
      <alignment horizontal="left" vertical="center"/>
      <protection locked="0"/>
    </xf>
    <xf numFmtId="0" fontId="1" fillId="0" borderId="4">
      <alignment horizontal="center" vertical="center"/>
      <protection locked="0"/>
    </xf>
    <xf numFmtId="0" fontId="3" fillId="0" borderId="10">
      <alignment horizontal="right" vertical="center"/>
      <protection locked="0"/>
    </xf>
    <xf numFmtId="0" fontId="4" fillId="0" borderId="3">
      <alignment horizontal="center" vertical="center" wrapText="1"/>
      <protection locked="0"/>
    </xf>
    <xf numFmtId="3" fontId="1" fillId="0" borderId="4">
      <alignment horizontal="center" vertical="center"/>
    </xf>
    <xf numFmtId="0" fontId="3" fillId="0" borderId="0">
      <alignment horizontal="right" wrapText="1"/>
      <protection locked="0"/>
    </xf>
    <xf numFmtId="0" fontId="4" fillId="0" borderId="3">
      <alignment horizontal="center" vertical="center"/>
    </xf>
    <xf numFmtId="4" fontId="3" fillId="0" borderId="4">
      <alignment horizontal="right" vertical="center"/>
      <protection locked="0"/>
    </xf>
    <xf numFmtId="0" fontId="1" fillId="0" borderId="8">
      <alignment horizontal="center" vertical="center" wrapText="1"/>
    </xf>
    <xf numFmtId="0" fontId="4" fillId="0" borderId="4">
      <alignment horizontal="center" vertical="center"/>
      <protection locked="0"/>
    </xf>
    <xf numFmtId="3" fontId="1" fillId="0" borderId="10">
      <alignment horizontal="center" vertical="center"/>
    </xf>
    <xf numFmtId="0" fontId="3" fillId="0" borderId="10">
      <alignment horizontal="right" vertical="center"/>
    </xf>
    <xf numFmtId="0" fontId="1" fillId="0" borderId="1">
      <alignment horizontal="center" vertical="center"/>
      <protection locked="0"/>
    </xf>
    <xf numFmtId="0" fontId="1" fillId="0" borderId="1"/>
    <xf numFmtId="0" fontId="3" fillId="0" borderId="1">
      <alignment horizontal="left" vertical="center"/>
    </xf>
    <xf numFmtId="0" fontId="1" fillId="0" borderId="0">
      <alignment horizontal="right" vertical="center"/>
      <protection locked="0"/>
    </xf>
    <xf numFmtId="0" fontId="1" fillId="0" borderId="0">
      <alignment horizontal="right"/>
      <protection locked="0"/>
    </xf>
    <xf numFmtId="0" fontId="1" fillId="0" borderId="7">
      <alignment horizontal="center" vertical="center" wrapText="1"/>
      <protection locked="0"/>
    </xf>
    <xf numFmtId="0" fontId="4" fillId="0" borderId="2">
      <alignment horizontal="center" vertical="center" wrapText="1"/>
    </xf>
    <xf numFmtId="0" fontId="1" fillId="0" borderId="0"/>
    <xf numFmtId="0" fontId="4" fillId="0" borderId="4">
      <alignment horizontal="center" vertical="center"/>
    </xf>
    <xf numFmtId="0" fontId="4" fillId="0" borderId="4">
      <alignment horizontal="center" vertical="center" wrapText="1"/>
    </xf>
    <xf numFmtId="0" fontId="3" fillId="0" borderId="0">
      <alignment horizontal="left" vertical="center" wrapText="1"/>
      <protection locked="0"/>
    </xf>
    <xf numFmtId="0" fontId="3" fillId="0" borderId="1">
      <alignment horizontal="right" vertical="center" wrapText="1"/>
    </xf>
    <xf numFmtId="0" fontId="3" fillId="0" borderId="7">
      <alignment horizontal="left" vertical="center"/>
    </xf>
    <xf numFmtId="0" fontId="4" fillId="0" borderId="2">
      <alignment horizontal="center" vertical="center" wrapText="1"/>
    </xf>
    <xf numFmtId="0" fontId="3" fillId="0" borderId="1">
      <alignment horizontal="right" vertical="center" wrapText="1"/>
      <protection locked="0"/>
    </xf>
    <xf numFmtId="0" fontId="4" fillId="0" borderId="0"/>
    <xf numFmtId="0" fontId="4" fillId="0" borderId="4">
      <alignment horizontal="center" vertical="center"/>
    </xf>
    <xf numFmtId="0" fontId="8" fillId="0" borderId="0">
      <alignment horizontal="right"/>
      <protection locked="0"/>
    </xf>
    <xf numFmtId="0" fontId="30" fillId="0" borderId="1">
      <alignment horizontal="center" vertical="center"/>
    </xf>
    <xf numFmtId="0" fontId="4" fillId="0" borderId="5">
      <alignment horizontal="center" vertical="center"/>
    </xf>
    <xf numFmtId="0" fontId="4" fillId="0" borderId="2">
      <alignment horizontal="center" vertical="center"/>
    </xf>
    <xf numFmtId="0" fontId="3" fillId="0" borderId="4">
      <alignment horizontal="left" vertical="center" wrapText="1"/>
    </xf>
    <xf numFmtId="0" fontId="9" fillId="0" borderId="0">
      <alignment horizontal="center" vertical="center" wrapText="1"/>
      <protection locked="0"/>
    </xf>
    <xf numFmtId="0" fontId="30" fillId="0" borderId="1">
      <alignment horizontal="center" vertical="center"/>
      <protection locked="0"/>
    </xf>
    <xf numFmtId="0" fontId="50" fillId="0" borderId="0">
      <alignment vertical="top"/>
      <protection locked="0"/>
    </xf>
    <xf numFmtId="0" fontId="4" fillId="0" borderId="6">
      <alignment horizontal="center" vertical="center"/>
    </xf>
    <xf numFmtId="0" fontId="1" fillId="0" borderId="11">
      <alignment horizontal="center" vertical="center" wrapText="1"/>
      <protection locked="0"/>
    </xf>
    <xf numFmtId="0" fontId="3" fillId="0" borderId="0">
      <alignment horizontal="left" vertical="center"/>
      <protection locked="0"/>
    </xf>
    <xf numFmtId="0" fontId="21" fillId="0" borderId="0">
      <alignment horizontal="center" vertical="center"/>
    </xf>
    <xf numFmtId="0" fontId="1" fillId="0" borderId="1">
      <alignment horizontal="center" vertical="center"/>
      <protection locked="0"/>
    </xf>
    <xf numFmtId="0" fontId="4" fillId="0" borderId="0">
      <alignment horizontal="left" vertical="center" wrapText="1"/>
    </xf>
    <xf numFmtId="0" fontId="4" fillId="0" borderId="2">
      <alignment horizontal="center" vertical="center"/>
      <protection locked="0"/>
    </xf>
    <xf numFmtId="0" fontId="3" fillId="0" borderId="10">
      <alignment horizontal="left" vertical="center" wrapText="1"/>
    </xf>
    <xf numFmtId="0" fontId="1" fillId="0" borderId="10">
      <alignment horizontal="center" vertical="center" wrapText="1"/>
    </xf>
    <xf numFmtId="0" fontId="4" fillId="0" borderId="0">
      <alignment wrapText="1"/>
    </xf>
    <xf numFmtId="0" fontId="3" fillId="0" borderId="1">
      <alignment horizontal="left" vertical="center" wrapText="1"/>
      <protection locked="0"/>
    </xf>
    <xf numFmtId="4" fontId="3" fillId="0" borderId="10">
      <alignment horizontal="right" vertical="center"/>
    </xf>
    <xf numFmtId="3" fontId="4" fillId="0" borderId="10">
      <alignment horizontal="center" vertical="center"/>
    </xf>
    <xf numFmtId="0" fontId="1" fillId="0" borderId="0">
      <alignment vertical="top"/>
      <protection locked="0"/>
    </xf>
    <xf numFmtId="0" fontId="4" fillId="0" borderId="6">
      <alignment horizontal="center" vertical="center"/>
    </xf>
    <xf numFmtId="0" fontId="4" fillId="0" borderId="10">
      <alignment horizontal="center" vertical="center"/>
      <protection locked="0"/>
    </xf>
    <xf numFmtId="0" fontId="4" fillId="0" borderId="3">
      <alignment horizontal="center" vertical="center"/>
      <protection locked="0"/>
    </xf>
    <xf numFmtId="0" fontId="4" fillId="0" borderId="7">
      <alignment horizontal="center" vertical="center"/>
    </xf>
    <xf numFmtId="0" fontId="1" fillId="0" borderId="8">
      <alignment horizontal="center" vertical="center"/>
    </xf>
    <xf numFmtId="0" fontId="3" fillId="0" borderId="6">
      <alignment horizontal="left" vertical="center"/>
      <protection locked="0"/>
    </xf>
    <xf numFmtId="0" fontId="4" fillId="0" borderId="5">
      <alignment horizontal="center" vertical="center"/>
      <protection locked="0"/>
    </xf>
    <xf numFmtId="3" fontId="4" fillId="0" borderId="10">
      <alignment horizontal="center" vertical="center"/>
      <protection locked="0"/>
    </xf>
    <xf numFmtId="0" fontId="1" fillId="0" borderId="8">
      <alignment horizontal="center" vertical="center" wrapText="1"/>
    </xf>
    <xf numFmtId="49" fontId="1" fillId="0" borderId="0">
      <protection locked="0"/>
    </xf>
    <xf numFmtId="0" fontId="4" fillId="0" borderId="2">
      <alignment horizontal="center" vertical="center"/>
      <protection locked="0"/>
    </xf>
    <xf numFmtId="0" fontId="4" fillId="0" borderId="6">
      <alignment horizontal="center" vertical="center" wrapText="1"/>
    </xf>
    <xf numFmtId="0" fontId="4" fillId="0" borderId="7">
      <alignment horizontal="center" vertical="center" wrapText="1"/>
    </xf>
    <xf numFmtId="0" fontId="1" fillId="0" borderId="0"/>
    <xf numFmtId="0" fontId="1" fillId="0" borderId="0">
      <protection locked="0"/>
    </xf>
    <xf numFmtId="0" fontId="4" fillId="0" borderId="6">
      <alignment horizontal="center" vertical="center"/>
      <protection locked="0"/>
    </xf>
    <xf numFmtId="0" fontId="4" fillId="0" borderId="10">
      <alignment horizontal="center" vertical="center" wrapText="1"/>
      <protection locked="0"/>
    </xf>
    <xf numFmtId="0" fontId="50" fillId="0" borderId="0">
      <alignment vertical="top"/>
      <protection locked="0"/>
    </xf>
    <xf numFmtId="0" fontId="2" fillId="0" borderId="0">
      <alignment horizontal="center" vertical="center"/>
    </xf>
    <xf numFmtId="0" fontId="4" fillId="0" borderId="0">
      <protection locked="0"/>
    </xf>
    <xf numFmtId="0" fontId="4" fillId="0" borderId="5">
      <alignment horizontal="center" vertical="center" wrapText="1"/>
      <protection locked="0"/>
    </xf>
    <xf numFmtId="3" fontId="4" fillId="0" borderId="10">
      <alignment horizontal="center" vertical="top"/>
      <protection locked="0"/>
    </xf>
    <xf numFmtId="0" fontId="3" fillId="0" borderId="0">
      <alignment horizontal="left" vertical="center"/>
      <protection locked="0"/>
    </xf>
    <xf numFmtId="0" fontId="4" fillId="0" borderId="1">
      <alignment horizontal="center" vertical="center" wrapText="1"/>
      <protection locked="0"/>
    </xf>
    <xf numFmtId="0" fontId="4" fillId="0" borderId="4">
      <alignment horizontal="center" vertical="center" wrapText="1"/>
      <protection locked="0"/>
    </xf>
    <xf numFmtId="0" fontId="1" fillId="0" borderId="10">
      <alignment horizontal="center" vertical="top"/>
    </xf>
    <xf numFmtId="0" fontId="4" fillId="0" borderId="2">
      <alignment horizontal="center" vertical="center" wrapText="1"/>
      <protection locked="0"/>
    </xf>
    <xf numFmtId="0" fontId="2" fillId="0" borderId="0">
      <alignment horizontal="center" vertical="center"/>
    </xf>
    <xf numFmtId="0" fontId="3" fillId="0" borderId="1">
      <alignment horizontal="right" vertical="center"/>
      <protection locked="0"/>
    </xf>
    <xf numFmtId="0" fontId="6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5">
      <alignment horizontal="center" vertical="center"/>
    </xf>
    <xf numFmtId="0" fontId="4" fillId="0" borderId="2">
      <alignment horizontal="center" vertical="center"/>
    </xf>
    <xf numFmtId="0" fontId="4" fillId="0" borderId="4">
      <alignment horizontal="center" vertical="center"/>
    </xf>
    <xf numFmtId="0" fontId="3" fillId="0" borderId="1">
      <alignment vertical="center"/>
    </xf>
    <xf numFmtId="0" fontId="3" fillId="0" borderId="1">
      <alignment vertical="center"/>
      <protection locked="0"/>
    </xf>
    <xf numFmtId="0" fontId="4" fillId="0" borderId="7">
      <alignment horizontal="center" vertical="center"/>
    </xf>
    <xf numFmtId="0" fontId="1" fillId="0" borderId="0">
      <alignment horizontal="right"/>
      <protection locked="0"/>
    </xf>
    <xf numFmtId="0" fontId="4" fillId="0" borderId="1">
      <alignment horizontal="center" vertical="center"/>
      <protection locked="0"/>
    </xf>
    <xf numFmtId="0" fontId="4" fillId="0" borderId="2">
      <alignment horizontal="center" vertical="center"/>
      <protection locked="0"/>
    </xf>
    <xf numFmtId="4" fontId="30" fillId="0" borderId="1">
      <alignment horizontal="right" vertical="center"/>
    </xf>
    <xf numFmtId="0" fontId="4" fillId="0" borderId="7">
      <alignment horizontal="center" vertical="center"/>
    </xf>
    <xf numFmtId="0" fontId="3" fillId="0" borderId="1">
      <alignment horizontal="left" vertical="center" wrapText="1"/>
      <protection locked="0"/>
    </xf>
    <xf numFmtId="0" fontId="4" fillId="0" borderId="4">
      <alignment horizontal="center" vertical="center" wrapText="1"/>
    </xf>
    <xf numFmtId="0" fontId="3" fillId="0" borderId="1">
      <alignment horizontal="left" vertical="center"/>
      <protection locked="0"/>
    </xf>
    <xf numFmtId="0" fontId="1" fillId="0" borderId="6">
      <alignment horizontal="center" vertical="center"/>
      <protection locked="0"/>
    </xf>
    <xf numFmtId="4" fontId="3" fillId="0" borderId="1">
      <alignment horizontal="right" vertical="center"/>
    </xf>
    <xf numFmtId="0" fontId="3" fillId="0" borderId="0">
      <alignment horizontal="right" vertical="center"/>
    </xf>
    <xf numFmtId="0" fontId="1" fillId="0" borderId="0"/>
    <xf numFmtId="4" fontId="3" fillId="0" borderId="1">
      <alignment horizontal="right" vertical="center"/>
      <protection locked="0"/>
    </xf>
    <xf numFmtId="0" fontId="3" fillId="0" borderId="0">
      <alignment horizontal="right"/>
    </xf>
    <xf numFmtId="0" fontId="30" fillId="0" borderId="1">
      <alignment horizontal="right" vertical="center"/>
    </xf>
    <xf numFmtId="0" fontId="50" fillId="0" borderId="0">
      <alignment vertical="top"/>
      <protection locked="0"/>
    </xf>
    <xf numFmtId="49" fontId="1" fillId="0" borderId="0"/>
    <xf numFmtId="0" fontId="9" fillId="0" borderId="0">
      <alignment horizontal="center" vertical="center"/>
    </xf>
    <xf numFmtId="49" fontId="4" fillId="0" borderId="5">
      <alignment horizontal="center" vertical="center" wrapText="1"/>
    </xf>
    <xf numFmtId="49" fontId="4" fillId="0" borderId="1">
      <alignment horizontal="center" vertical="center"/>
    </xf>
    <xf numFmtId="0" fontId="3" fillId="0" borderId="1">
      <alignment horizontal="left" vertical="center" wrapText="1"/>
    </xf>
    <xf numFmtId="0" fontId="1" fillId="0" borderId="5">
      <alignment horizontal="center" vertical="center"/>
    </xf>
    <xf numFmtId="49" fontId="4" fillId="0" borderId="7">
      <alignment horizontal="center" vertical="center" wrapText="1"/>
    </xf>
    <xf numFmtId="0" fontId="1" fillId="0" borderId="7">
      <alignment horizontal="center" vertical="center"/>
    </xf>
    <xf numFmtId="0" fontId="1" fillId="0" borderId="0"/>
    <xf numFmtId="0" fontId="4" fillId="0" borderId="2">
      <alignment horizontal="center" vertical="center"/>
      <protection locked="0"/>
    </xf>
    <xf numFmtId="0" fontId="4" fillId="0" borderId="4">
      <alignment horizontal="center" vertical="center"/>
    </xf>
    <xf numFmtId="4" fontId="3" fillId="0" borderId="1">
      <alignment horizontal="right" vertical="center" wrapText="1"/>
    </xf>
    <xf numFmtId="4" fontId="3" fillId="0" borderId="1">
      <alignment horizontal="right" vertical="center" wrapText="1"/>
      <protection locked="0"/>
    </xf>
    <xf numFmtId="0" fontId="4" fillId="0" borderId="1">
      <alignment horizontal="center" vertical="center"/>
    </xf>
    <xf numFmtId="0" fontId="4" fillId="0" borderId="7">
      <alignment horizontal="center" vertical="center"/>
    </xf>
    <xf numFmtId="0" fontId="4" fillId="0" borderId="6">
      <alignment horizontal="center" vertical="center"/>
    </xf>
    <xf numFmtId="0" fontId="3" fillId="0" borderId="0">
      <alignment horizontal="right"/>
    </xf>
    <xf numFmtId="0" fontId="4" fillId="0" borderId="8">
      <alignment horizontal="center" vertical="center"/>
    </xf>
    <xf numFmtId="0" fontId="4" fillId="0" borderId="10">
      <alignment horizontal="center" vertical="center"/>
    </xf>
    <xf numFmtId="0" fontId="1" fillId="0" borderId="1">
      <alignment horizontal="center"/>
    </xf>
    <xf numFmtId="0" fontId="50" fillId="0" borderId="0">
      <alignment vertical="top"/>
      <protection locked="0"/>
    </xf>
    <xf numFmtId="49" fontId="1" fillId="0" borderId="0">
      <alignment horizontal="center"/>
    </xf>
    <xf numFmtId="0" fontId="4" fillId="0" borderId="6">
      <alignment horizontal="center" vertical="center"/>
    </xf>
    <xf numFmtId="49" fontId="4" fillId="0" borderId="6">
      <alignment horizontal="center" vertical="center" wrapText="1"/>
    </xf>
    <xf numFmtId="0" fontId="1" fillId="0" borderId="0">
      <alignment horizontal="center" wrapText="1"/>
    </xf>
    <xf numFmtId="0" fontId="53" fillId="0" borderId="0">
      <alignment horizontal="center" vertical="center" wrapText="1"/>
    </xf>
    <xf numFmtId="0" fontId="3" fillId="0" borderId="0">
      <alignment horizontal="left" vertical="center"/>
      <protection locked="0"/>
    </xf>
    <xf numFmtId="0" fontId="4" fillId="0" borderId="2">
      <alignment horizontal="center" vertical="center" wrapText="1"/>
    </xf>
    <xf numFmtId="0" fontId="4" fillId="0" borderId="4">
      <alignment horizontal="center" vertical="center" wrapText="1"/>
    </xf>
    <xf numFmtId="0" fontId="54" fillId="0" borderId="0">
      <alignment vertical="top"/>
      <protection locked="0"/>
    </xf>
    <xf numFmtId="0" fontId="18" fillId="0" borderId="1">
      <alignment horizontal="center" vertical="center" wrapText="1"/>
    </xf>
    <xf numFmtId="4" fontId="3" fillId="0" borderId="1">
      <alignment horizontal="right" vertical="center"/>
    </xf>
    <xf numFmtId="0" fontId="18" fillId="0" borderId="0">
      <alignment horizontal="center" wrapText="1"/>
    </xf>
    <xf numFmtId="0" fontId="4" fillId="0" borderId="2">
      <alignment horizontal="center" vertical="center"/>
    </xf>
    <xf numFmtId="0" fontId="4" fillId="0" borderId="4">
      <alignment horizontal="center" vertical="center"/>
    </xf>
    <xf numFmtId="0" fontId="1" fillId="0" borderId="0">
      <alignment wrapText="1"/>
    </xf>
    <xf numFmtId="0" fontId="4" fillId="0" borderId="5">
      <alignment horizontal="center" vertical="center"/>
    </xf>
    <xf numFmtId="0" fontId="4" fillId="0" borderId="1">
      <alignment horizontal="center" vertical="center"/>
    </xf>
    <xf numFmtId="0" fontId="18" fillId="0" borderId="5">
      <alignment horizontal="center" vertical="center" wrapText="1"/>
    </xf>
    <xf numFmtId="4" fontId="3" fillId="0" borderId="5">
      <alignment horizontal="right" vertical="center"/>
    </xf>
    <xf numFmtId="0" fontId="4" fillId="0" borderId="7">
      <alignment horizontal="center" vertical="center"/>
    </xf>
    <xf numFmtId="0" fontId="18" fillId="0" borderId="0">
      <alignment wrapText="1"/>
    </xf>
    <xf numFmtId="0" fontId="3" fillId="0" borderId="0">
      <alignment horizontal="right" wrapText="1"/>
    </xf>
    <xf numFmtId="0" fontId="1" fillId="0" borderId="0"/>
    <xf numFmtId="0" fontId="50" fillId="0" borderId="0">
      <alignment vertical="top"/>
      <protection locked="0"/>
    </xf>
    <xf numFmtId="0" fontId="4" fillId="0" borderId="6">
      <alignment horizontal="center" vertical="center"/>
    </xf>
    <xf numFmtId="0" fontId="18" fillId="0" borderId="0">
      <alignment horizontal="center"/>
    </xf>
    <xf numFmtId="0" fontId="18" fillId="0" borderId="0"/>
    <xf numFmtId="0" fontId="4" fillId="0" borderId="3">
      <alignment horizontal="center" vertical="center" wrapText="1"/>
      <protection locked="0"/>
    </xf>
    <xf numFmtId="0" fontId="4" fillId="0" borderId="0"/>
    <xf numFmtId="0" fontId="1" fillId="0" borderId="1"/>
    <xf numFmtId="0" fontId="4" fillId="0" borderId="4">
      <alignment horizontal="center" vertical="center" wrapText="1"/>
      <protection locked="0"/>
    </xf>
    <xf numFmtId="0" fontId="4" fillId="0" borderId="6">
      <alignment horizontal="center" vertical="center"/>
    </xf>
    <xf numFmtId="0" fontId="4" fillId="0" borderId="7">
      <alignment horizontal="center" vertical="center"/>
      <protection locked="0"/>
    </xf>
    <xf numFmtId="0" fontId="1" fillId="0" borderId="1">
      <alignment horizontal="center" vertical="center"/>
    </xf>
    <xf numFmtId="0" fontId="4" fillId="0" borderId="7">
      <alignment horizontal="center" vertical="center" wrapText="1"/>
      <protection locked="0"/>
    </xf>
    <xf numFmtId="0" fontId="4" fillId="0" borderId="5">
      <alignment horizontal="center" vertical="center"/>
    </xf>
    <xf numFmtId="0" fontId="3" fillId="0" borderId="1">
      <alignment horizontal="left" vertical="center" wrapText="1"/>
      <protection locked="0"/>
    </xf>
    <xf numFmtId="0" fontId="4" fillId="0" borderId="7">
      <alignment horizontal="center" vertical="center"/>
    </xf>
    <xf numFmtId="0" fontId="1" fillId="0" borderId="7">
      <alignment horizontal="center"/>
    </xf>
    <xf numFmtId="0" fontId="1" fillId="0" borderId="1"/>
    <xf numFmtId="0" fontId="4" fillId="0" borderId="6">
      <alignment horizontal="center" vertical="center" wrapText="1"/>
      <protection locked="0"/>
    </xf>
    <xf numFmtId="0" fontId="50" fillId="0" borderId="0">
      <alignment vertical="top"/>
      <protection locked="0"/>
    </xf>
    <xf numFmtId="0" fontId="1" fillId="0" borderId="1">
      <alignment horizontal="center"/>
    </xf>
    <xf numFmtId="49" fontId="8" fillId="0" borderId="0">
      <protection locked="0"/>
    </xf>
    <xf numFmtId="0" fontId="1" fillId="0" borderId="0">
      <alignment vertical="center"/>
    </xf>
    <xf numFmtId="0" fontId="3" fillId="0" borderId="0">
      <alignment horizontal="right" vertical="center"/>
      <protection locked="0"/>
    </xf>
    <xf numFmtId="0" fontId="4" fillId="0" borderId="0">
      <alignment horizontal="left" vertical="center"/>
    </xf>
    <xf numFmtId="49" fontId="4" fillId="0" borderId="2">
      <alignment horizontal="center" vertical="center" wrapText="1"/>
      <protection locked="0"/>
    </xf>
    <xf numFmtId="0" fontId="6" fillId="0" borderId="0">
      <alignment horizontal="center" vertical="center" wrapText="1"/>
    </xf>
    <xf numFmtId="0" fontId="3" fillId="0" borderId="0">
      <alignment horizontal="right"/>
      <protection locked="0"/>
    </xf>
    <xf numFmtId="0" fontId="3" fillId="0" borderId="7">
      <alignment vertical="center" wrapText="1"/>
      <protection locked="0"/>
    </xf>
    <xf numFmtId="49" fontId="4" fillId="0" borderId="3">
      <alignment horizontal="center" vertical="center" wrapText="1"/>
      <protection locked="0"/>
    </xf>
    <xf numFmtId="0" fontId="1" fillId="0" borderId="0"/>
    <xf numFmtId="0" fontId="2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2">
      <alignment horizontal="center" vertical="center" wrapText="1"/>
      <protection locked="0"/>
    </xf>
    <xf numFmtId="0" fontId="4" fillId="0" borderId="3">
      <alignment horizontal="center" vertical="center" wrapText="1"/>
      <protection locked="0"/>
    </xf>
    <xf numFmtId="0" fontId="4" fillId="0" borderId="3">
      <alignment horizontal="center" vertical="center"/>
    </xf>
    <xf numFmtId="0" fontId="4" fillId="0" borderId="4">
      <alignment horizontal="center" vertical="center" wrapText="1"/>
      <protection locked="0"/>
    </xf>
    <xf numFmtId="0" fontId="1" fillId="0" borderId="1">
      <alignment horizontal="center" vertical="center"/>
    </xf>
    <xf numFmtId="0" fontId="3" fillId="0" borderId="1">
      <alignment horizontal="left" vertical="top" wrapText="1"/>
      <protection locked="0"/>
    </xf>
    <xf numFmtId="0" fontId="1" fillId="0" borderId="1"/>
    <xf numFmtId="0" fontId="1" fillId="0" borderId="5">
      <alignment horizontal="center" vertical="center" wrapText="1"/>
      <protection locked="0"/>
    </xf>
    <xf numFmtId="0" fontId="4" fillId="0" borderId="0">
      <alignment horizontal="left" vertical="center"/>
    </xf>
    <xf numFmtId="0" fontId="4" fillId="0" borderId="2">
      <alignment horizontal="center" vertical="center" wrapText="1"/>
    </xf>
    <xf numFmtId="49" fontId="1" fillId="0" borderId="0"/>
    <xf numFmtId="0" fontId="4" fillId="0" borderId="4">
      <alignment horizontal="center" vertical="center"/>
    </xf>
    <xf numFmtId="0" fontId="4" fillId="0" borderId="3">
      <alignment horizontal="center" vertical="center" wrapText="1"/>
    </xf>
    <xf numFmtId="0" fontId="3" fillId="0" borderId="6">
      <alignment horizontal="left" vertical="center"/>
    </xf>
    <xf numFmtId="0" fontId="4" fillId="0" borderId="4">
      <alignment horizontal="center" vertical="center" wrapText="1"/>
    </xf>
    <xf numFmtId="0" fontId="3" fillId="0" borderId="1">
      <alignment horizontal="left" vertical="center" wrapText="1"/>
      <protection locked="0"/>
    </xf>
    <xf numFmtId="0" fontId="3" fillId="0" borderId="7">
      <alignment horizontal="left" vertical="center"/>
    </xf>
    <xf numFmtId="0" fontId="2" fillId="0" borderId="0">
      <alignment horizontal="center" vertical="center" wrapText="1"/>
    </xf>
    <xf numFmtId="0" fontId="3" fillId="0" borderId="1">
      <alignment horizontal="left" vertical="center" wrapText="1"/>
    </xf>
    <xf numFmtId="0" fontId="4" fillId="0" borderId="0"/>
    <xf numFmtId="0" fontId="4" fillId="0" borderId="0">
      <alignment wrapText="1"/>
    </xf>
    <xf numFmtId="0" fontId="4" fillId="0" borderId="2">
      <alignment horizontal="center" vertical="center"/>
    </xf>
    <xf numFmtId="0" fontId="4" fillId="0" borderId="11">
      <alignment horizontal="center" vertical="center" wrapText="1"/>
      <protection locked="0"/>
    </xf>
    <xf numFmtId="0" fontId="4" fillId="0" borderId="8">
      <alignment horizontal="center" vertical="center" wrapText="1"/>
    </xf>
    <xf numFmtId="4" fontId="3" fillId="0" borderId="1">
      <alignment horizontal="right" vertical="center" wrapText="1"/>
      <protection locked="0"/>
    </xf>
    <xf numFmtId="0" fontId="4" fillId="0" borderId="1">
      <alignment horizontal="center" vertical="center" wrapText="1"/>
    </xf>
    <xf numFmtId="0" fontId="4" fillId="0" borderId="9">
      <alignment horizontal="center" vertical="center" wrapText="1"/>
    </xf>
    <xf numFmtId="4" fontId="3" fillId="0" borderId="1">
      <alignment horizontal="right" vertical="center" wrapText="1"/>
    </xf>
    <xf numFmtId="0" fontId="4" fillId="0" borderId="6">
      <alignment horizontal="center" vertical="center"/>
    </xf>
    <xf numFmtId="0" fontId="4" fillId="0" borderId="10">
      <alignment horizontal="center" vertical="center" wrapText="1"/>
    </xf>
    <xf numFmtId="0" fontId="4" fillId="0" borderId="21">
      <alignment horizontal="center" vertical="center"/>
    </xf>
    <xf numFmtId="0" fontId="4" fillId="0" borderId="10">
      <alignment horizontal="center" vertical="center"/>
    </xf>
    <xf numFmtId="0" fontId="3" fillId="0" borderId="12">
      <alignment horizontal="left" vertical="center"/>
    </xf>
    <xf numFmtId="0" fontId="4" fillId="0" borderId="8">
      <alignment horizontal="center" vertical="center" wrapText="1"/>
      <protection locked="0"/>
    </xf>
    <xf numFmtId="0" fontId="4" fillId="0" borderId="7">
      <alignment horizontal="center" vertical="center"/>
    </xf>
    <xf numFmtId="0" fontId="3" fillId="0" borderId="0">
      <alignment horizontal="right" vertical="center"/>
    </xf>
    <xf numFmtId="0" fontId="4" fillId="0" borderId="10">
      <alignment horizontal="center" vertical="center" wrapText="1"/>
      <protection locked="0"/>
    </xf>
    <xf numFmtId="0" fontId="1" fillId="0" borderId="0">
      <protection locked="0"/>
    </xf>
    <xf numFmtId="4" fontId="3" fillId="0" borderId="1">
      <alignment horizontal="right" vertical="center"/>
      <protection locked="0"/>
    </xf>
    <xf numFmtId="0" fontId="3" fillId="0" borderId="0">
      <alignment horizontal="right"/>
    </xf>
    <xf numFmtId="0" fontId="3" fillId="0" borderId="10">
      <alignment horizontal="right" vertical="center"/>
      <protection locked="0"/>
    </xf>
    <xf numFmtId="0" fontId="2" fillId="0" borderId="0">
      <alignment horizontal="center" vertical="center"/>
      <protection locked="0"/>
    </xf>
    <xf numFmtId="4" fontId="3" fillId="0" borderId="1">
      <alignment horizontal="right" vertical="center"/>
    </xf>
    <xf numFmtId="0" fontId="50" fillId="0" borderId="0">
      <alignment vertical="top"/>
      <protection locked="0"/>
    </xf>
    <xf numFmtId="0" fontId="3" fillId="0" borderId="1">
      <alignment horizontal="right" vertical="center" wrapText="1"/>
      <protection locked="0"/>
    </xf>
    <xf numFmtId="0" fontId="1" fillId="0" borderId="0">
      <alignment vertical="center"/>
    </xf>
    <xf numFmtId="0" fontId="6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1">
      <alignment horizontal="center" vertical="center" wrapText="1"/>
    </xf>
    <xf numFmtId="0" fontId="3" fillId="0" borderId="1">
      <alignment horizontal="left" vertical="center" wrapText="1"/>
    </xf>
    <xf numFmtId="0" fontId="3" fillId="0" borderId="2">
      <alignment horizontal="left" vertical="center" wrapText="1"/>
      <protection locked="0"/>
    </xf>
    <xf numFmtId="0" fontId="1" fillId="0" borderId="3">
      <alignment vertical="center"/>
    </xf>
    <xf numFmtId="0" fontId="1" fillId="0" borderId="4">
      <alignment vertical="center"/>
    </xf>
    <xf numFmtId="0" fontId="3" fillId="0" borderId="1">
      <alignment vertical="center" wrapText="1"/>
    </xf>
    <xf numFmtId="0" fontId="3" fillId="0" borderId="1">
      <alignment horizontal="left" vertical="center" wrapText="1"/>
      <protection locked="0"/>
    </xf>
    <xf numFmtId="0" fontId="3" fillId="0" borderId="1">
      <alignment horizontal="center" vertical="center" wrapText="1"/>
    </xf>
    <xf numFmtId="0" fontId="2" fillId="0" borderId="0">
      <alignment horizontal="center" vertical="center"/>
      <protection locked="0"/>
    </xf>
    <xf numFmtId="0" fontId="4" fillId="0" borderId="1">
      <alignment horizontal="center" vertical="center"/>
      <protection locked="0"/>
    </xf>
    <xf numFmtId="0" fontId="3" fillId="0" borderId="1">
      <alignment horizontal="center" vertical="center"/>
      <protection locked="0"/>
    </xf>
    <xf numFmtId="0" fontId="3" fillId="0" borderId="0">
      <alignment horizontal="right" vertical="center"/>
      <protection locked="0"/>
    </xf>
    <xf numFmtId="0" fontId="50" fillId="0" borderId="0">
      <alignment vertical="top"/>
      <protection locked="0"/>
    </xf>
    <xf numFmtId="0" fontId="1" fillId="0" borderId="0">
      <alignment vertical="center"/>
    </xf>
    <xf numFmtId="0" fontId="6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1">
      <alignment horizontal="center" vertical="center" wrapText="1"/>
    </xf>
    <xf numFmtId="0" fontId="3" fillId="0" borderId="1">
      <alignment horizontal="left" vertical="center" wrapText="1"/>
    </xf>
    <xf numFmtId="0" fontId="3" fillId="0" borderId="1">
      <alignment horizontal="left" vertical="center" wrapText="1"/>
      <protection locked="0"/>
    </xf>
    <xf numFmtId="0" fontId="2" fillId="0" borderId="0">
      <alignment horizontal="center" vertical="center"/>
    </xf>
    <xf numFmtId="0" fontId="4" fillId="0" borderId="1">
      <alignment horizontal="center" vertical="center"/>
      <protection locked="0"/>
    </xf>
    <xf numFmtId="0" fontId="3" fillId="0" borderId="1">
      <alignment vertical="center" wrapText="1"/>
    </xf>
    <xf numFmtId="0" fontId="4" fillId="0" borderId="1">
      <alignment horizontal="center" vertical="center" wrapText="1"/>
      <protection locked="0"/>
    </xf>
    <xf numFmtId="0" fontId="1" fillId="0" borderId="0">
      <alignment horizontal="right"/>
    </xf>
    <xf numFmtId="4" fontId="3" fillId="0" borderId="1">
      <alignment horizontal="right" vertical="center"/>
      <protection locked="0"/>
    </xf>
    <xf numFmtId="0" fontId="3" fillId="0" borderId="1">
      <alignment horizontal="center" vertical="center" wrapText="1"/>
    </xf>
    <xf numFmtId="0" fontId="9" fillId="0" borderId="0">
      <alignment horizontal="center" vertical="center"/>
    </xf>
    <xf numFmtId="4" fontId="3" fillId="0" borderId="1">
      <alignment horizontal="right" vertical="center"/>
    </xf>
    <xf numFmtId="0" fontId="2" fillId="0" borderId="0">
      <alignment horizontal="center" vertical="center"/>
      <protection locked="0"/>
    </xf>
    <xf numFmtId="4" fontId="3" fillId="0" borderId="1">
      <alignment horizontal="right" vertical="center" wrapText="1"/>
      <protection locked="0"/>
    </xf>
    <xf numFmtId="0" fontId="3" fillId="0" borderId="0">
      <alignment horizontal="right" vertical="center"/>
      <protection locked="0"/>
    </xf>
    <xf numFmtId="0" fontId="3" fillId="0" borderId="0">
      <alignment horizontal="right"/>
    </xf>
    <xf numFmtId="0" fontId="50" fillId="0" borderId="0">
      <alignment vertical="top"/>
      <protection locked="0"/>
    </xf>
    <xf numFmtId="0" fontId="4" fillId="0" borderId="7">
      <alignment horizontal="center" vertical="center"/>
    </xf>
    <xf numFmtId="0" fontId="8" fillId="0" borderId="0">
      <alignment horizontal="right"/>
      <protection locked="0"/>
    </xf>
    <xf numFmtId="0" fontId="9" fillId="0" borderId="0">
      <alignment horizontal="center" vertical="center" wrapText="1"/>
      <protection locked="0"/>
    </xf>
    <xf numFmtId="0" fontId="3" fillId="0" borderId="0">
      <alignment horizontal="left" vertical="center"/>
      <protection locked="0"/>
    </xf>
    <xf numFmtId="0" fontId="4" fillId="0" borderId="2">
      <alignment horizontal="center" vertical="center"/>
      <protection locked="0"/>
    </xf>
    <xf numFmtId="0" fontId="4" fillId="0" borderId="3">
      <alignment horizontal="center" vertical="center"/>
      <protection locked="0"/>
    </xf>
    <xf numFmtId="0" fontId="4" fillId="0" borderId="1">
      <alignment horizontal="center" vertical="center"/>
      <protection locked="0"/>
    </xf>
    <xf numFmtId="0" fontId="3" fillId="0" borderId="1">
      <alignment horizontal="left" vertical="center" wrapText="1"/>
      <protection locked="0"/>
    </xf>
    <xf numFmtId="0" fontId="1" fillId="0" borderId="1"/>
    <xf numFmtId="0" fontId="1" fillId="0" borderId="6">
      <alignment horizontal="center" vertical="center"/>
      <protection locked="0"/>
    </xf>
    <xf numFmtId="49" fontId="4" fillId="0" borderId="2">
      <alignment horizontal="center" vertical="center" wrapText="1"/>
      <protection locked="0"/>
    </xf>
    <xf numFmtId="178" fontId="3" fillId="0" borderId="1">
      <alignment horizontal="right" vertical="center" wrapText="1"/>
    </xf>
    <xf numFmtId="49" fontId="4" fillId="0" borderId="3">
      <alignment horizontal="center" vertical="center" wrapText="1"/>
      <protection locked="0"/>
    </xf>
    <xf numFmtId="0" fontId="3" fillId="0" borderId="0">
      <alignment horizontal="right"/>
    </xf>
    <xf numFmtId="49" fontId="4" fillId="0" borderId="1">
      <alignment horizontal="center" vertical="center"/>
      <protection locked="0"/>
    </xf>
    <xf numFmtId="0" fontId="4" fillId="0" borderId="7">
      <alignment horizontal="center" vertical="center"/>
    </xf>
    <xf numFmtId="0" fontId="4" fillId="0" borderId="2">
      <alignment horizontal="center" vertical="center"/>
    </xf>
    <xf numFmtId="0" fontId="9" fillId="0" borderId="0">
      <alignment horizontal="center" vertical="center"/>
      <protection locked="0"/>
    </xf>
    <xf numFmtId="49" fontId="4" fillId="0" borderId="1">
      <alignment horizontal="center" vertical="center"/>
      <protection locked="0"/>
    </xf>
    <xf numFmtId="0" fontId="4" fillId="0" borderId="5">
      <alignment horizontal="center" vertical="center" wrapText="1"/>
    </xf>
    <xf numFmtId="49" fontId="1" fillId="0" borderId="0"/>
    <xf numFmtId="0" fontId="3" fillId="0" borderId="1">
      <alignment horizontal="right" vertical="center" wrapText="1"/>
    </xf>
    <xf numFmtId="0" fontId="4" fillId="0" borderId="2">
      <alignment horizontal="center" vertical="center"/>
    </xf>
    <xf numFmtId="0" fontId="9" fillId="0" borderId="0">
      <alignment horizontal="center" vertical="center"/>
      <protection locked="0"/>
    </xf>
    <xf numFmtId="0" fontId="3" fillId="0" borderId="1">
      <alignment horizontal="right" vertical="center" wrapText="1"/>
      <protection locked="0"/>
    </xf>
    <xf numFmtId="0" fontId="4" fillId="0" borderId="1">
      <alignment horizontal="center" vertical="center"/>
    </xf>
    <xf numFmtId="0" fontId="1" fillId="0" borderId="7">
      <alignment horizontal="center" vertical="center"/>
      <protection locked="0"/>
    </xf>
    <xf numFmtId="0" fontId="4" fillId="0" borderId="6">
      <alignment horizontal="center" vertical="center" wrapText="1"/>
    </xf>
    <xf numFmtId="0" fontId="50" fillId="0" borderId="0">
      <alignment vertical="top"/>
      <protection locked="0"/>
    </xf>
    <xf numFmtId="178" fontId="3" fillId="0" borderId="1">
      <alignment horizontal="right" vertical="center"/>
      <protection locked="0"/>
    </xf>
    <xf numFmtId="0" fontId="1" fillId="0" borderId="0">
      <alignment horizontal="right"/>
    </xf>
    <xf numFmtId="0" fontId="3" fillId="0" borderId="1">
      <alignment horizontal="right" vertical="center"/>
    </xf>
    <xf numFmtId="178" fontId="3" fillId="0" borderId="1">
      <alignment horizontal="right" vertical="center"/>
    </xf>
    <xf numFmtId="0" fontId="9" fillId="0" borderId="0">
      <alignment horizontal="center" vertical="center"/>
    </xf>
    <xf numFmtId="0" fontId="3" fillId="0" borderId="1">
      <alignment horizontal="right" vertical="center"/>
      <protection locked="0"/>
    </xf>
    <xf numFmtId="0" fontId="2" fillId="0" borderId="0">
      <alignment horizontal="center" vertical="center"/>
    </xf>
    <xf numFmtId="0" fontId="1" fillId="0" borderId="0"/>
    <xf numFmtId="0" fontId="4" fillId="0" borderId="0"/>
    <xf numFmtId="0" fontId="7" fillId="0" borderId="0">
      <alignment horizontal="center" vertical="center" wrapText="1"/>
    </xf>
    <xf numFmtId="0" fontId="4" fillId="0" borderId="8">
      <alignment horizontal="center" vertical="center" wrapText="1"/>
    </xf>
    <xf numFmtId="0" fontId="4" fillId="0" borderId="0">
      <alignment horizontal="left" vertical="center" wrapText="1"/>
    </xf>
    <xf numFmtId="0" fontId="4" fillId="0" borderId="9">
      <alignment horizontal="center" vertical="center" wrapText="1"/>
    </xf>
    <xf numFmtId="0" fontId="4" fillId="0" borderId="2">
      <alignment horizontal="center" vertical="center"/>
    </xf>
    <xf numFmtId="0" fontId="4" fillId="0" borderId="10">
      <alignment horizontal="center" vertical="center" wrapText="1"/>
    </xf>
    <xf numFmtId="0" fontId="4" fillId="0" borderId="4">
      <alignment horizontal="center" vertical="center"/>
    </xf>
    <xf numFmtId="0" fontId="4" fillId="0" borderId="6">
      <alignment horizontal="center" vertical="center" wrapText="1"/>
    </xf>
    <xf numFmtId="0" fontId="4" fillId="0" borderId="10">
      <alignment horizontal="center" vertical="center"/>
    </xf>
    <xf numFmtId="0" fontId="4" fillId="0" borderId="1">
      <alignment horizontal="center" vertical="center"/>
    </xf>
    <xf numFmtId="0" fontId="3" fillId="0" borderId="0">
      <alignment vertical="top"/>
      <protection locked="0"/>
    </xf>
    <xf numFmtId="0" fontId="3" fillId="0" borderId="12">
      <alignment horizontal="left" vertical="center"/>
    </xf>
    <xf numFmtId="0" fontId="7" fillId="0" borderId="0">
      <alignment horizontal="center" vertical="center"/>
    </xf>
    <xf numFmtId="0" fontId="2" fillId="0" borderId="0">
      <alignment horizontal="center" vertical="center"/>
      <protection locked="0"/>
    </xf>
    <xf numFmtId="0" fontId="3" fillId="0" borderId="10">
      <alignment horizontal="right" vertical="center"/>
    </xf>
    <xf numFmtId="0" fontId="4" fillId="0" borderId="0">
      <alignment wrapText="1"/>
    </xf>
    <xf numFmtId="0" fontId="4" fillId="0" borderId="6">
      <alignment horizontal="center" vertical="center" wrapText="1"/>
      <protection locked="0"/>
    </xf>
    <xf numFmtId="0" fontId="3" fillId="0" borderId="10">
      <alignment horizontal="right" vertical="center"/>
      <protection locked="0"/>
    </xf>
    <xf numFmtId="0" fontId="4" fillId="0" borderId="6">
      <alignment horizontal="center" vertical="center"/>
      <protection locked="0"/>
    </xf>
    <xf numFmtId="0" fontId="4" fillId="0" borderId="9">
      <alignment horizontal="center" vertical="center" wrapText="1"/>
      <protection locked="0"/>
    </xf>
    <xf numFmtId="0" fontId="4" fillId="0" borderId="12">
      <alignment horizontal="center" vertical="center"/>
      <protection locked="0"/>
    </xf>
    <xf numFmtId="0" fontId="4" fillId="0" borderId="10">
      <alignment horizontal="center" vertical="center" wrapText="1"/>
      <protection locked="0"/>
    </xf>
    <xf numFmtId="0" fontId="4" fillId="0" borderId="1">
      <alignment horizontal="center" vertical="center" wrapText="1"/>
      <protection locked="0"/>
    </xf>
    <xf numFmtId="0" fontId="4" fillId="0" borderId="12">
      <alignment horizontal="center" vertical="center" wrapText="1"/>
    </xf>
    <xf numFmtId="0" fontId="3" fillId="0" borderId="1">
      <alignment horizontal="right" vertical="center"/>
      <protection locked="0"/>
    </xf>
    <xf numFmtId="0" fontId="3" fillId="0" borderId="0">
      <alignment horizontal="right" vertical="center"/>
      <protection locked="0"/>
    </xf>
    <xf numFmtId="0" fontId="4" fillId="0" borderId="12">
      <alignment horizontal="center" vertical="center" wrapText="1"/>
      <protection locked="0"/>
    </xf>
    <xf numFmtId="0" fontId="3" fillId="0" borderId="0">
      <alignment horizontal="right"/>
      <protection locked="0"/>
    </xf>
    <xf numFmtId="0" fontId="3" fillId="0" borderId="0">
      <alignment horizontal="right" vertical="center"/>
    </xf>
    <xf numFmtId="0" fontId="3" fillId="0" borderId="0">
      <alignment horizontal="right"/>
    </xf>
    <xf numFmtId="0" fontId="4" fillId="0" borderId="7">
      <alignment horizontal="center" vertical="center" wrapText="1"/>
    </xf>
    <xf numFmtId="0" fontId="50" fillId="0" borderId="0">
      <alignment vertical="top"/>
      <protection locked="0"/>
    </xf>
    <xf numFmtId="0" fontId="3" fillId="0" borderId="5">
      <alignment horizontal="center" vertical="center" wrapText="1"/>
      <protection locked="0"/>
    </xf>
    <xf numFmtId="0" fontId="1" fillId="0" borderId="0">
      <alignment wrapText="1"/>
    </xf>
    <xf numFmtId="0" fontId="6" fillId="0" borderId="0">
      <alignment horizontal="center" vertical="center" wrapText="1"/>
    </xf>
    <xf numFmtId="0" fontId="3" fillId="0" borderId="0">
      <alignment horizontal="left" vertical="center" wrapText="1"/>
    </xf>
    <xf numFmtId="0" fontId="4" fillId="0" borderId="2">
      <alignment horizontal="center" vertical="center" wrapText="1"/>
    </xf>
    <xf numFmtId="0" fontId="4" fillId="0" borderId="4">
      <alignment horizontal="center" vertical="center" wrapText="1"/>
    </xf>
    <xf numFmtId="0" fontId="3" fillId="0" borderId="4">
      <alignment horizontal="left" vertical="center" wrapText="1"/>
    </xf>
    <xf numFmtId="0" fontId="3" fillId="0" borderId="11">
      <alignment horizontal="center" vertical="center"/>
    </xf>
    <xf numFmtId="0" fontId="3" fillId="0" borderId="10">
      <alignment horizontal="left" vertical="center" wrapText="1"/>
      <protection locked="0"/>
    </xf>
    <xf numFmtId="0" fontId="2" fillId="0" borderId="0">
      <alignment horizontal="center" vertical="center" wrapText="1"/>
      <protection locked="0"/>
    </xf>
    <xf numFmtId="0" fontId="3" fillId="0" borderId="0">
      <alignment vertical="top"/>
      <protection locked="0"/>
    </xf>
    <xf numFmtId="0" fontId="4" fillId="0" borderId="6">
      <alignment horizontal="center" vertical="center" wrapText="1"/>
      <protection locked="0"/>
    </xf>
    <xf numFmtId="0" fontId="4" fillId="0" borderId="6">
      <alignment horizontal="center" vertical="center" wrapText="1"/>
    </xf>
    <xf numFmtId="0" fontId="4" fillId="0" borderId="12">
      <alignment horizontal="center" vertical="center" wrapText="1"/>
    </xf>
    <xf numFmtId="0" fontId="1" fillId="0" borderId="0">
      <alignment vertical="center"/>
    </xf>
    <xf numFmtId="0" fontId="3" fillId="0" borderId="10">
      <alignment horizontal="right" vertical="center"/>
    </xf>
    <xf numFmtId="0" fontId="3" fillId="0" borderId="0">
      <alignment horizontal="right" vertical="center"/>
      <protection locked="0"/>
    </xf>
    <xf numFmtId="0" fontId="6" fillId="0" borderId="0">
      <alignment horizontal="center" vertical="center"/>
    </xf>
    <xf numFmtId="0" fontId="3" fillId="0" borderId="0">
      <alignment vertical="top" wrapText="1"/>
      <protection locked="0"/>
    </xf>
    <xf numFmtId="0" fontId="3" fillId="0" borderId="0">
      <alignment horizontal="right"/>
      <protection locked="0"/>
    </xf>
    <xf numFmtId="0" fontId="3" fillId="0" borderId="0">
      <alignment horizontal="left" vertical="center"/>
      <protection locked="0"/>
    </xf>
    <xf numFmtId="0" fontId="4" fillId="0" borderId="6">
      <alignment horizontal="center" vertical="center"/>
      <protection locked="0"/>
    </xf>
    <xf numFmtId="0" fontId="3" fillId="0" borderId="0">
      <alignment horizontal="right" wrapText="1"/>
      <protection locked="0"/>
    </xf>
    <xf numFmtId="0" fontId="4" fillId="0" borderId="1">
      <alignment horizontal="center" vertical="center" wrapText="1"/>
    </xf>
    <xf numFmtId="0" fontId="4" fillId="0" borderId="12">
      <alignment horizontal="center" vertical="center"/>
      <protection locked="0"/>
    </xf>
    <xf numFmtId="0" fontId="4" fillId="0" borderId="12">
      <alignment horizontal="center" vertical="center" wrapText="1"/>
      <protection locked="0"/>
    </xf>
    <xf numFmtId="0" fontId="3" fillId="0" borderId="1">
      <alignment horizontal="left" vertical="center" wrapText="1"/>
    </xf>
    <xf numFmtId="0" fontId="4" fillId="0" borderId="1">
      <alignment horizontal="center" vertical="center" wrapText="1"/>
      <protection locked="0"/>
    </xf>
    <xf numFmtId="0" fontId="3" fillId="0" borderId="0">
      <alignment horizontal="right" vertical="center" wrapText="1"/>
    </xf>
    <xf numFmtId="0" fontId="3" fillId="0" borderId="2">
      <alignment horizontal="left" vertical="center" wrapText="1"/>
      <protection locked="0"/>
    </xf>
    <xf numFmtId="0" fontId="3" fillId="0" borderId="1">
      <alignment horizontal="right" vertical="center"/>
      <protection locked="0"/>
    </xf>
    <xf numFmtId="0" fontId="3" fillId="0" borderId="0">
      <alignment horizontal="right" wrapText="1"/>
    </xf>
    <xf numFmtId="0" fontId="1" fillId="0" borderId="3">
      <alignment vertical="center"/>
    </xf>
    <xf numFmtId="0" fontId="3" fillId="0" borderId="0">
      <alignment horizontal="right" vertical="center" wrapText="1"/>
      <protection locked="0"/>
    </xf>
    <xf numFmtId="0" fontId="4" fillId="0" borderId="7">
      <alignment horizontal="center" vertical="center" wrapText="1"/>
    </xf>
    <xf numFmtId="0" fontId="1" fillId="0" borderId="4">
      <alignment vertical="center"/>
    </xf>
    <xf numFmtId="0" fontId="50" fillId="0" borderId="0">
      <alignment vertical="top"/>
      <protection locked="0"/>
    </xf>
    <xf numFmtId="0" fontId="2" fillId="0" borderId="0">
      <alignment horizontal="center" vertical="center"/>
    </xf>
    <xf numFmtId="0" fontId="4" fillId="0" borderId="3">
      <alignment horizontal="center" vertical="center"/>
    </xf>
    <xf numFmtId="4" fontId="4" fillId="0" borderId="1">
      <alignment vertical="center"/>
    </xf>
    <xf numFmtId="4" fontId="4" fillId="0" borderId="1">
      <alignment vertical="center"/>
      <protection locked="0"/>
    </xf>
    <xf numFmtId="0" fontId="4" fillId="0" borderId="6">
      <alignment horizontal="center" vertical="center"/>
    </xf>
    <xf numFmtId="0" fontId="4" fillId="0" borderId="2">
      <alignment horizontal="center" vertical="center" wrapText="1"/>
    </xf>
    <xf numFmtId="4" fontId="4" fillId="0" borderId="5">
      <alignment vertical="center"/>
      <protection locked="0"/>
    </xf>
    <xf numFmtId="0" fontId="1" fillId="0" borderId="0">
      <alignment horizontal="right" vertical="center"/>
    </xf>
    <xf numFmtId="0" fontId="4" fillId="0" borderId="1">
      <alignment horizontal="center" vertical="center"/>
      <protection locked="0"/>
    </xf>
    <xf numFmtId="0" fontId="4" fillId="0" borderId="21">
      <alignment horizontal="center" vertical="center" wrapText="1"/>
    </xf>
    <xf numFmtId="0" fontId="4" fillId="0" borderId="0">
      <protection locked="0"/>
    </xf>
    <xf numFmtId="4" fontId="4" fillId="0" borderId="5">
      <alignment vertical="center"/>
    </xf>
    <xf numFmtId="0" fontId="20" fillId="0" borderId="0"/>
    <xf numFmtId="0" fontId="4" fillId="0" borderId="5">
      <alignment horizontal="center" vertical="center"/>
      <protection locked="0"/>
    </xf>
    <xf numFmtId="0" fontId="1" fillId="0" borderId="1">
      <alignment horizontal="center"/>
    </xf>
    <xf numFmtId="0" fontId="4" fillId="0" borderId="0">
      <alignment horizontal="right" vertical="center"/>
      <protection locked="0"/>
    </xf>
    <xf numFmtId="0" fontId="3" fillId="0" borderId="0">
      <alignment horizontal="right" vertical="center"/>
      <protection locked="0"/>
    </xf>
    <xf numFmtId="0" fontId="4" fillId="0" borderId="0">
      <alignment vertical="top"/>
      <protection locked="0"/>
    </xf>
    <xf numFmtId="0" fontId="4" fillId="0" borderId="1">
      <alignment horizontal="center" vertical="center"/>
      <protection locked="0"/>
    </xf>
    <xf numFmtId="0" fontId="3" fillId="0" borderId="1">
      <alignment vertical="center" wrapText="1"/>
    </xf>
    <xf numFmtId="0" fontId="3" fillId="0" borderId="1">
      <alignment horizontal="left" vertical="center" wrapText="1"/>
      <protection locked="0"/>
    </xf>
    <xf numFmtId="0" fontId="4" fillId="0" borderId="1">
      <alignment horizontal="center" vertical="center" wrapText="1"/>
      <protection locked="0"/>
    </xf>
    <xf numFmtId="0" fontId="3" fillId="0" borderId="1">
      <alignment horizontal="center" vertical="center" wrapText="1"/>
    </xf>
    <xf numFmtId="0" fontId="3" fillId="0" borderId="0">
      <alignment vertical="top"/>
      <protection locked="0"/>
    </xf>
    <xf numFmtId="0" fontId="2" fillId="0" borderId="0">
      <alignment horizontal="center" vertical="center"/>
      <protection locked="0"/>
    </xf>
    <xf numFmtId="0" fontId="3" fillId="0" borderId="1">
      <alignment horizontal="center" vertical="center"/>
      <protection locked="0"/>
    </xf>
    <xf numFmtId="0" fontId="3" fillId="0" borderId="0">
      <alignment horizontal="right" vertical="center"/>
      <protection locked="0"/>
    </xf>
    <xf numFmtId="0" fontId="50" fillId="0" borderId="0">
      <alignment vertical="top"/>
      <protection locked="0"/>
    </xf>
    <xf numFmtId="0" fontId="3" fillId="0" borderId="0">
      <alignment horizontal="left" vertical="center"/>
    </xf>
    <xf numFmtId="0" fontId="4" fillId="0" borderId="2">
      <alignment horizontal="center" vertical="center" wrapText="1"/>
    </xf>
    <xf numFmtId="0" fontId="4" fillId="0" borderId="4">
      <alignment horizontal="center" vertical="center" wrapText="1"/>
    </xf>
    <xf numFmtId="0" fontId="4" fillId="0" borderId="1">
      <alignment horizontal="center" vertical="center" wrapText="1"/>
    </xf>
    <xf numFmtId="0" fontId="3" fillId="0" borderId="1">
      <alignment vertical="center" wrapText="1"/>
    </xf>
    <xf numFmtId="0" fontId="3" fillId="0" borderId="1">
      <alignment horizontal="center" vertical="center" wrapText="1"/>
      <protection locked="0"/>
    </xf>
    <xf numFmtId="0" fontId="1" fillId="0" borderId="0"/>
    <xf numFmtId="0" fontId="2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3">
      <alignment horizontal="center" vertical="center" wrapText="1"/>
      <protection locked="0"/>
    </xf>
    <xf numFmtId="0" fontId="4" fillId="0" borderId="4">
      <alignment horizontal="center" vertical="center" wrapText="1"/>
      <protection locked="0"/>
    </xf>
    <xf numFmtId="0" fontId="1" fillId="0" borderId="1">
      <alignment horizontal="center" vertical="center"/>
    </xf>
    <xf numFmtId="0" fontId="3" fillId="0" borderId="1">
      <alignment horizontal="left" vertical="center" wrapText="1"/>
    </xf>
    <xf numFmtId="0" fontId="3" fillId="0" borderId="1">
      <alignment horizontal="left" vertical="center" wrapText="1"/>
      <protection locked="0"/>
    </xf>
    <xf numFmtId="0" fontId="4" fillId="0" borderId="0">
      <alignment horizontal="left" vertical="center"/>
    </xf>
    <xf numFmtId="0" fontId="3" fillId="0" borderId="6">
      <alignment horizontal="left" vertical="center"/>
    </xf>
    <xf numFmtId="49" fontId="1" fillId="0" borderId="0"/>
    <xf numFmtId="0" fontId="4" fillId="0" borderId="0">
      <alignment horizontal="left" vertical="center"/>
    </xf>
    <xf numFmtId="0" fontId="3" fillId="0" borderId="1">
      <alignment horizontal="left" vertical="center"/>
      <protection locked="0"/>
    </xf>
    <xf numFmtId="0" fontId="3" fillId="0" borderId="6">
      <alignment horizontal="left" vertical="center" wrapText="1"/>
      <protection locked="0"/>
    </xf>
    <xf numFmtId="49" fontId="1" fillId="0" borderId="0"/>
    <xf numFmtId="0" fontId="4" fillId="0" borderId="2">
      <alignment horizontal="center" vertical="center" wrapText="1"/>
    </xf>
    <xf numFmtId="0" fontId="4" fillId="0" borderId="5">
      <alignment horizontal="center" vertical="center"/>
    </xf>
    <xf numFmtId="0" fontId="4" fillId="0" borderId="3">
      <alignment horizontal="center" vertical="center" wrapText="1"/>
    </xf>
    <xf numFmtId="0" fontId="4" fillId="0" borderId="2">
      <alignment horizontal="center" vertical="center"/>
    </xf>
    <xf numFmtId="0" fontId="4" fillId="0" borderId="4">
      <alignment horizontal="center" vertical="center" wrapText="1"/>
    </xf>
    <xf numFmtId="0" fontId="4" fillId="0" borderId="4">
      <alignment horizontal="center" vertical="center"/>
    </xf>
    <xf numFmtId="0" fontId="3" fillId="0" borderId="7">
      <alignment horizontal="left" vertical="center" wrapText="1"/>
      <protection locked="0"/>
    </xf>
    <xf numFmtId="4" fontId="3" fillId="0" borderId="1">
      <alignment horizontal="right" vertical="center" wrapText="1"/>
      <protection locked="0"/>
    </xf>
    <xf numFmtId="0" fontId="4" fillId="0" borderId="0"/>
    <xf numFmtId="0" fontId="4" fillId="0" borderId="6">
      <alignment horizontal="center" vertical="center"/>
    </xf>
    <xf numFmtId="0" fontId="1" fillId="0" borderId="0">
      <alignment horizontal="right"/>
      <protection locked="0"/>
    </xf>
    <xf numFmtId="0" fontId="4" fillId="0" borderId="7">
      <alignment horizontal="center" vertical="center"/>
    </xf>
    <xf numFmtId="0" fontId="1" fillId="0" borderId="1">
      <alignment horizontal="center" vertical="center"/>
      <protection locked="0"/>
    </xf>
    <xf numFmtId="0" fontId="50" fillId="0" borderId="0">
      <alignment vertical="top"/>
      <protection locked="0"/>
    </xf>
  </cellStyleXfs>
  <cellXfs count="291">
    <xf numFmtId="0" fontId="0" fillId="0" borderId="0" xfId="0" applyFont="1" applyBorder="1"/>
    <xf numFmtId="49" fontId="1" fillId="0" borderId="0" xfId="0" applyNumberFormat="1" applyFont="1" applyBorder="1"/>
    <xf numFmtId="0" fontId="1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1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393" applyFont="1" applyBorder="1">
      <alignment horizontal="center" vertical="center"/>
    </xf>
    <xf numFmtId="0" fontId="1" fillId="0" borderId="1" xfId="664" applyFont="1" applyBorder="1">
      <alignment horizontal="center" vertical="center"/>
      <protection locked="0"/>
    </xf>
    <xf numFmtId="49" fontId="5" fillId="0" borderId="1" xfId="146" applyNumberFormat="1" applyFont="1" applyBorder="1">
      <alignment horizontal="left" vertical="center" wrapText="1"/>
    </xf>
    <xf numFmtId="0" fontId="0" fillId="0" borderId="1" xfId="0" applyFont="1" applyBorder="1"/>
    <xf numFmtId="179" fontId="5" fillId="0" borderId="1" xfId="0" applyNumberFormat="1" applyFont="1" applyBorder="1" applyAlignment="1">
      <alignment horizontal="right" vertical="center"/>
    </xf>
    <xf numFmtId="0" fontId="3" fillId="0" borderId="1" xfId="566" applyFont="1" applyBorder="1">
      <alignment horizontal="center" vertical="center" wrapText="1"/>
      <protection locked="0"/>
    </xf>
    <xf numFmtId="0" fontId="3" fillId="0" borderId="1" xfId="650" applyFont="1" applyBorder="1">
      <alignment horizontal="left" vertical="center" wrapText="1"/>
      <protection locked="0"/>
    </xf>
    <xf numFmtId="0" fontId="3" fillId="0" borderId="1" xfId="658" applyFont="1" applyBorder="1">
      <alignment horizontal="left" vertical="center" wrapText="1"/>
      <protection locked="0"/>
    </xf>
    <xf numFmtId="49" fontId="1" fillId="0" borderId="0" xfId="651" applyNumberFormat="1" applyFont="1" applyBorder="1"/>
    <xf numFmtId="0" fontId="2" fillId="0" borderId="0" xfId="304" applyFont="1" applyBorder="1">
      <alignment horizontal="center" vertical="center"/>
    </xf>
    <xf numFmtId="0" fontId="4" fillId="0" borderId="0" xfId="648" applyFont="1" applyBorder="1">
      <alignment horizontal="left" vertical="center"/>
    </xf>
    <xf numFmtId="0" fontId="4" fillId="0" borderId="0" xfId="660" applyFont="1" applyBorder="1"/>
    <xf numFmtId="0" fontId="4" fillId="0" borderId="2" xfId="312" applyFont="1" applyBorder="1">
      <alignment horizontal="center" vertical="center" wrapText="1"/>
      <protection locked="0"/>
    </xf>
    <xf numFmtId="0" fontId="4" fillId="0" borderId="2" xfId="652" applyFont="1" applyBorder="1">
      <alignment horizontal="center" vertical="center" wrapText="1"/>
    </xf>
    <xf numFmtId="0" fontId="4" fillId="0" borderId="2" xfId="655" applyFont="1" applyBorder="1">
      <alignment horizontal="center" vertical="center"/>
    </xf>
    <xf numFmtId="0" fontId="4" fillId="0" borderId="3" xfId="387" applyFont="1" applyBorder="1">
      <alignment horizontal="center" vertical="center" wrapText="1"/>
      <protection locked="0"/>
    </xf>
    <xf numFmtId="0" fontId="4" fillId="0" borderId="3" xfId="654" applyFont="1" applyBorder="1">
      <alignment horizontal="center" vertical="center" wrapText="1"/>
    </xf>
    <xf numFmtId="0" fontId="4" fillId="0" borderId="3" xfId="84" applyFont="1" applyBorder="1">
      <alignment horizontal="center" vertical="center"/>
    </xf>
    <xf numFmtId="0" fontId="4" fillId="0" borderId="4" xfId="390" applyFont="1" applyBorder="1">
      <alignment horizontal="center" vertical="center" wrapText="1"/>
      <protection locked="0"/>
    </xf>
    <xf numFmtId="0" fontId="4" fillId="0" borderId="4" xfId="656" applyFont="1" applyBorder="1">
      <alignment horizontal="center" vertical="center" wrapText="1"/>
    </xf>
    <xf numFmtId="0" fontId="4" fillId="0" borderId="4" xfId="657" applyFont="1" applyBorder="1">
      <alignment horizontal="center" vertical="center"/>
    </xf>
    <xf numFmtId="0" fontId="3" fillId="0" borderId="1" xfId="643" applyFont="1" applyBorder="1">
      <alignment horizontal="left" vertical="center" wrapText="1"/>
    </xf>
    <xf numFmtId="0" fontId="1" fillId="0" borderId="5" xfId="66" applyFont="1" applyBorder="1">
      <alignment horizontal="center" vertical="center" wrapText="1"/>
      <protection locked="0"/>
    </xf>
    <xf numFmtId="0" fontId="3" fillId="0" borderId="6" xfId="646" applyFont="1" applyBorder="1">
      <alignment horizontal="left" vertical="center"/>
    </xf>
    <xf numFmtId="0" fontId="3" fillId="0" borderId="7" xfId="259" applyFont="1" applyBorder="1">
      <alignment horizontal="left" vertical="center"/>
    </xf>
    <xf numFmtId="0" fontId="1" fillId="0" borderId="0" xfId="100" applyFont="1" applyBorder="1">
      <alignment horizontal="right" vertical="center"/>
      <protection locked="0"/>
    </xf>
    <xf numFmtId="0" fontId="4" fillId="0" borderId="5" xfId="653" applyFont="1" applyBorder="1">
      <alignment horizontal="center" vertical="center"/>
    </xf>
    <xf numFmtId="0" fontId="4" fillId="0" borderId="6" xfId="661" applyFont="1" applyBorder="1">
      <alignment horizontal="center" vertical="center"/>
    </xf>
    <xf numFmtId="0" fontId="4" fillId="0" borderId="7" xfId="663" applyFont="1" applyBorder="1">
      <alignment horizontal="center" vertical="center"/>
    </xf>
    <xf numFmtId="0" fontId="3" fillId="0" borderId="0" xfId="106" applyFont="1" applyBorder="1">
      <alignment horizontal="right" vertical="center"/>
    </xf>
    <xf numFmtId="0" fontId="6" fillId="0" borderId="0" xfId="408" applyFont="1" applyBorder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4" fillId="0" borderId="5" xfId="515" applyFont="1" applyBorder="1">
      <alignment horizontal="center" vertical="center" wrapText="1"/>
    </xf>
    <xf numFmtId="0" fontId="4" fillId="0" borderId="6" xfId="523" applyFont="1" applyBorder="1">
      <alignment horizontal="center" vertical="center" wrapText="1"/>
    </xf>
    <xf numFmtId="0" fontId="4" fillId="0" borderId="7" xfId="128" applyFont="1" applyBorder="1">
      <alignment horizontal="center" vertical="center" wrapText="1"/>
    </xf>
    <xf numFmtId="0" fontId="4" fillId="0" borderId="1" xfId="634" applyFont="1" applyBorder="1">
      <alignment horizontal="center" vertical="center" wrapText="1"/>
    </xf>
    <xf numFmtId="0" fontId="3" fillId="0" borderId="1" xfId="636" applyFont="1" applyBorder="1">
      <alignment horizontal="center" vertical="center" wrapText="1"/>
      <protection locked="0"/>
    </xf>
    <xf numFmtId="0" fontId="3" fillId="0" borderId="7" xfId="410" applyFont="1" applyBorder="1">
      <alignment vertical="center" wrapText="1"/>
      <protection locked="0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4" fillId="0" borderId="1" xfId="621" applyFont="1" applyBorder="1">
      <alignment horizontal="center" vertical="center"/>
      <protection locked="0"/>
    </xf>
    <xf numFmtId="0" fontId="4" fillId="0" borderId="1" xfId="624" applyFont="1" applyBorder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1" fillId="0" borderId="0" xfId="610" applyFont="1" applyBorder="1">
      <alignment horizontal="right" vertical="center"/>
    </xf>
    <xf numFmtId="0" fontId="3" fillId="0" borderId="0" xfId="629" applyFont="1" applyBorder="1">
      <alignment horizontal="right" vertical="center"/>
      <protection locked="0"/>
    </xf>
    <xf numFmtId="0" fontId="7" fillId="0" borderId="0" xfId="534" applyFont="1" applyBorder="1">
      <alignment horizontal="center" vertical="center" wrapText="1"/>
    </xf>
    <xf numFmtId="0" fontId="7" fillId="0" borderId="0" xfId="546" applyFont="1" applyBorder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549" applyFont="1" applyBorder="1">
      <alignment wrapText="1"/>
    </xf>
    <xf numFmtId="0" fontId="4" fillId="0" borderId="0" xfId="152" applyFont="1" applyBorder="1">
      <alignment horizontal="right" wrapText="1"/>
    </xf>
    <xf numFmtId="0" fontId="0" fillId="0" borderId="0" xfId="0" applyFont="1" applyBorder="1" applyAlignment="1">
      <alignment horizontal="right"/>
    </xf>
    <xf numFmtId="0" fontId="4" fillId="0" borderId="1" xfId="612" applyFont="1" applyBorder="1">
      <alignment horizontal="center" vertical="center" wrapText="1"/>
    </xf>
    <xf numFmtId="0" fontId="4" fillId="0" borderId="1" xfId="543" applyFont="1" applyBorder="1">
      <alignment horizontal="center" vertical="center"/>
    </xf>
    <xf numFmtId="0" fontId="1" fillId="0" borderId="1" xfId="617" applyFont="1" applyBorder="1">
      <alignment horizontal="center"/>
    </xf>
    <xf numFmtId="0" fontId="4" fillId="0" borderId="1" xfId="78" applyFont="1" applyBorder="1">
      <alignment vertical="center" wrapText="1"/>
    </xf>
    <xf numFmtId="0" fontId="1" fillId="0" borderId="0" xfId="567" applyFont="1" applyBorder="1">
      <alignment wrapText="1"/>
    </xf>
    <xf numFmtId="0" fontId="1" fillId="0" borderId="0" xfId="452" applyFont="1" applyBorder="1">
      <protection locked="0"/>
    </xf>
    <xf numFmtId="0" fontId="2" fillId="0" borderId="0" xfId="432" applyFont="1" applyBorder="1">
      <alignment horizontal="center" vertical="center" wrapText="1"/>
    </xf>
    <xf numFmtId="0" fontId="2" fillId="0" borderId="0" xfId="627" applyFont="1" applyBorder="1">
      <alignment horizontal="center" vertical="center"/>
      <protection locked="0"/>
    </xf>
    <xf numFmtId="0" fontId="3" fillId="0" borderId="0" xfId="569" applyFont="1" applyBorder="1">
      <alignment horizontal="left" vertical="center" wrapText="1"/>
    </xf>
    <xf numFmtId="0" fontId="4" fillId="0" borderId="0" xfId="613" applyFont="1" applyBorder="1">
      <protection locked="0"/>
    </xf>
    <xf numFmtId="0" fontId="4" fillId="0" borderId="8" xfId="438" applyFont="1" applyBorder="1">
      <alignment horizontal="center" vertical="center" wrapText="1"/>
    </xf>
    <xf numFmtId="0" fontId="4" fillId="0" borderId="8" xfId="448" applyFont="1" applyBorder="1">
      <alignment horizontal="center" vertical="center" wrapText="1"/>
      <protection locked="0"/>
    </xf>
    <xf numFmtId="0" fontId="4" fillId="0" borderId="9" xfId="441" applyFont="1" applyBorder="1">
      <alignment horizontal="center" vertical="center" wrapText="1"/>
    </xf>
    <xf numFmtId="0" fontId="4" fillId="0" borderId="9" xfId="69" applyFont="1" applyBorder="1">
      <alignment horizontal="center" vertical="center" wrapText="1"/>
      <protection locked="0"/>
    </xf>
    <xf numFmtId="0" fontId="4" fillId="0" borderId="10" xfId="444" applyFont="1" applyBorder="1">
      <alignment horizontal="center" vertical="center" wrapText="1"/>
    </xf>
    <xf numFmtId="0" fontId="4" fillId="0" borderId="10" xfId="451" applyFont="1" applyBorder="1">
      <alignment horizontal="center" vertical="center" wrapText="1"/>
      <protection locked="0"/>
    </xf>
    <xf numFmtId="0" fontId="3" fillId="0" borderId="10" xfId="144" applyFont="1" applyBorder="1">
      <alignment horizontal="left" vertical="center" wrapText="1"/>
    </xf>
    <xf numFmtId="0" fontId="3" fillId="0" borderId="10" xfId="455" applyFont="1" applyBorder="1">
      <alignment horizontal="right" vertical="center"/>
      <protection locked="0"/>
    </xf>
    <xf numFmtId="0" fontId="3" fillId="0" borderId="11" xfId="573" applyFont="1" applyBorder="1">
      <alignment horizontal="center" vertical="center"/>
    </xf>
    <xf numFmtId="0" fontId="3" fillId="0" borderId="12" xfId="447" applyFont="1" applyBorder="1">
      <alignment horizontal="left" vertical="center"/>
    </xf>
    <xf numFmtId="0" fontId="3" fillId="0" borderId="10" xfId="70" applyFont="1" applyBorder="1">
      <alignment horizontal="left" vertical="center"/>
    </xf>
    <xf numFmtId="0" fontId="3" fillId="0" borderId="0" xfId="584" applyFont="1" applyBorder="1">
      <alignment vertical="top" wrapText="1"/>
      <protection locked="0"/>
    </xf>
    <xf numFmtId="0" fontId="2" fillId="0" borderId="0" xfId="575" applyFont="1" applyBorder="1">
      <alignment horizontal="center" vertical="center" wrapText="1"/>
      <protection locked="0"/>
    </xf>
    <xf numFmtId="0" fontId="3" fillId="0" borderId="0" xfId="585" applyFont="1" applyBorder="1">
      <alignment horizontal="right"/>
      <protection locked="0"/>
    </xf>
    <xf numFmtId="0" fontId="4" fillId="0" borderId="6" xfId="577" applyFont="1" applyBorder="1">
      <alignment horizontal="center" vertical="center" wrapText="1"/>
      <protection locked="0"/>
    </xf>
    <xf numFmtId="0" fontId="4" fillId="0" borderId="6" xfId="587" applyFont="1" applyBorder="1">
      <alignment horizontal="center" vertical="center"/>
      <protection locked="0"/>
    </xf>
    <xf numFmtId="0" fontId="4" fillId="0" borderId="12" xfId="579" applyFont="1" applyBorder="1">
      <alignment horizontal="center" vertical="center" wrapText="1"/>
    </xf>
    <xf numFmtId="0" fontId="4" fillId="0" borderId="12" xfId="590" applyFont="1" applyBorder="1">
      <alignment horizontal="center" vertical="center"/>
      <protection locked="0"/>
    </xf>
    <xf numFmtId="0" fontId="3" fillId="0" borderId="0" xfId="599" applyFont="1" applyBorder="1">
      <alignment horizontal="right" vertical="center" wrapText="1"/>
      <protection locked="0"/>
    </xf>
    <xf numFmtId="0" fontId="3" fillId="0" borderId="0" xfId="594" applyFont="1" applyBorder="1">
      <alignment horizontal="right" vertical="center" wrapText="1"/>
    </xf>
    <xf numFmtId="0" fontId="3" fillId="0" borderId="0" xfId="588" applyFont="1" applyBorder="1">
      <alignment horizontal="right" wrapText="1"/>
      <protection locked="0"/>
    </xf>
    <xf numFmtId="0" fontId="3" fillId="0" borderId="0" xfId="0" applyFont="1" applyBorder="1" applyAlignment="1">
      <alignment horizontal="right" wrapText="1"/>
    </xf>
    <xf numFmtId="0" fontId="4" fillId="0" borderId="12" xfId="591" applyFont="1" applyBorder="1">
      <alignment horizontal="center" vertical="center" wrapText="1"/>
      <protection locked="0"/>
    </xf>
    <xf numFmtId="0" fontId="4" fillId="0" borderId="10" xfId="542" applyFont="1" applyBorder="1">
      <alignment horizontal="center" vertical="center"/>
    </xf>
    <xf numFmtId="0" fontId="4" fillId="0" borderId="10" xfId="80" applyFont="1" applyBorder="1">
      <alignment horizontal="center" vertical="center"/>
      <protection locked="0"/>
    </xf>
    <xf numFmtId="0" fontId="3" fillId="0" borderId="10" xfId="581" applyFont="1" applyBorder="1">
      <alignment horizontal="right" vertical="center"/>
    </xf>
    <xf numFmtId="49" fontId="5" fillId="0" borderId="1" xfId="146" applyNumberFormat="1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right"/>
    </xf>
    <xf numFmtId="0" fontId="8" fillId="0" borderId="0" xfId="264" applyFont="1" applyBorder="1">
      <alignment horizontal="right"/>
      <protection locked="0"/>
    </xf>
    <xf numFmtId="49" fontId="8" fillId="0" borderId="0" xfId="403" applyNumberFormat="1" applyFont="1" applyBorder="1">
      <protection locked="0"/>
    </xf>
    <xf numFmtId="0" fontId="1" fillId="0" borderId="0" xfId="526" applyFont="1" applyBorder="1">
      <alignment horizontal="right"/>
    </xf>
    <xf numFmtId="0" fontId="3" fillId="0" borderId="0" xfId="563" applyFont="1" applyBorder="1">
      <alignment horizontal="right"/>
    </xf>
    <xf numFmtId="0" fontId="9" fillId="0" borderId="0" xfId="269" applyFont="1" applyBorder="1">
      <alignment horizontal="center" vertical="center" wrapText="1"/>
      <protection locked="0"/>
    </xf>
    <xf numFmtId="0" fontId="9" fillId="0" borderId="0" xfId="519" applyFont="1" applyBorder="1">
      <alignment horizontal="center" vertical="center"/>
      <protection locked="0"/>
    </xf>
    <xf numFmtId="0" fontId="9" fillId="0" borderId="0" xfId="529" applyFont="1" applyBorder="1">
      <alignment horizontal="center" vertical="center"/>
    </xf>
    <xf numFmtId="0" fontId="3" fillId="0" borderId="0" xfId="308" applyFont="1" applyBorder="1">
      <alignment horizontal="left" vertical="center"/>
      <protection locked="0"/>
    </xf>
    <xf numFmtId="0" fontId="4" fillId="0" borderId="2" xfId="278" applyFont="1" applyBorder="1">
      <alignment horizontal="center" vertical="center"/>
      <protection locked="0"/>
    </xf>
    <xf numFmtId="49" fontId="4" fillId="0" borderId="2" xfId="407" applyNumberFormat="1" applyFont="1" applyBorder="1">
      <alignment horizontal="center" vertical="center" wrapText="1"/>
      <protection locked="0"/>
    </xf>
    <xf numFmtId="0" fontId="4" fillId="0" borderId="3" xfId="51" applyFont="1" applyBorder="1">
      <alignment horizontal="center" vertical="center"/>
      <protection locked="0"/>
    </xf>
    <xf numFmtId="49" fontId="4" fillId="0" borderId="3" xfId="411" applyNumberFormat="1" applyFont="1" applyBorder="1">
      <alignment horizontal="center" vertical="center" wrapText="1"/>
      <protection locked="0"/>
    </xf>
    <xf numFmtId="49" fontId="4" fillId="0" borderId="1" xfId="514" applyNumberFormat="1" applyFont="1" applyBorder="1">
      <alignment horizontal="center" vertical="center"/>
      <protection locked="0"/>
    </xf>
    <xf numFmtId="0" fontId="3" fillId="0" borderId="1" xfId="396" applyFont="1" applyBorder="1">
      <alignment horizontal="left" vertical="center" wrapText="1"/>
      <protection locked="0"/>
    </xf>
    <xf numFmtId="0" fontId="1" fillId="0" borderId="6" xfId="331" applyFont="1" applyBorder="1">
      <alignment horizontal="center" vertical="center"/>
      <protection locked="0"/>
    </xf>
    <xf numFmtId="0" fontId="1" fillId="0" borderId="7" xfId="522" applyFont="1" applyBorder="1">
      <alignment horizontal="center" vertical="center"/>
      <protection locked="0"/>
    </xf>
    <xf numFmtId="0" fontId="1" fillId="0" borderId="0" xfId="0" applyFont="1" applyBorder="1" applyAlignment="1">
      <alignment horizontal="right"/>
    </xf>
    <xf numFmtId="0" fontId="9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407" applyNumberFormat="1" applyFont="1" applyBorder="1">
      <alignment horizontal="center" vertical="center" wrapText="1"/>
      <protection locked="0"/>
    </xf>
    <xf numFmtId="49" fontId="4" fillId="0" borderId="1" xfId="411" applyNumberFormat="1" applyFont="1" applyBorder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522" applyFont="1" applyBorder="1">
      <alignment horizontal="center" vertical="center"/>
      <protection locked="0"/>
    </xf>
    <xf numFmtId="0" fontId="6" fillId="0" borderId="0" xfId="583" applyFont="1" applyBorder="1">
      <alignment horizontal="center" vertical="center"/>
    </xf>
    <xf numFmtId="0" fontId="10" fillId="0" borderId="0" xfId="0" applyFont="1" applyBorder="1"/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3" fillId="0" borderId="1" xfId="635" applyFont="1" applyBorder="1">
      <alignment vertical="center" wrapText="1"/>
    </xf>
    <xf numFmtId="0" fontId="3" fillId="0" borderId="1" xfId="625" applyFont="1" applyBorder="1">
      <alignment horizontal="center" vertical="center" wrapText="1"/>
    </xf>
    <xf numFmtId="0" fontId="3" fillId="0" borderId="1" xfId="628" applyFont="1" applyBorder="1">
      <alignment horizontal="center" vertical="center"/>
      <protection locked="0"/>
    </xf>
    <xf numFmtId="0" fontId="11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vertical="top"/>
    </xf>
    <xf numFmtId="0" fontId="4" fillId="0" borderId="1" xfId="654" applyFont="1" applyBorder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3" fillId="0" borderId="1" xfId="646" applyFont="1" applyBorder="1">
      <alignment horizontal="left" vertical="center"/>
    </xf>
    <xf numFmtId="0" fontId="3" fillId="0" borderId="1" xfId="259" applyFont="1" applyBorder="1">
      <alignment horizontal="left" vertical="center"/>
    </xf>
    <xf numFmtId="0" fontId="4" fillId="0" borderId="1" xfId="445" applyFont="1" applyBorder="1">
      <alignment horizontal="center" vertical="center"/>
    </xf>
    <xf numFmtId="0" fontId="4" fillId="0" borderId="1" xfId="437" applyFont="1" applyBorder="1">
      <alignment horizontal="center" vertical="center" wrapText="1"/>
      <protection locked="0"/>
    </xf>
    <xf numFmtId="0" fontId="3" fillId="0" borderId="0" xfId="0" applyFont="1" applyBorder="1" applyAlignment="1">
      <alignment horizontal="right" vertical="center"/>
    </xf>
    <xf numFmtId="0" fontId="1" fillId="0" borderId="0" xfId="285" applyFont="1" applyBorder="1">
      <alignment vertical="top"/>
      <protection locked="0"/>
    </xf>
    <xf numFmtId="49" fontId="1" fillId="0" borderId="0" xfId="295" applyNumberFormat="1" applyFont="1" applyBorder="1">
      <protection locked="0"/>
    </xf>
    <xf numFmtId="0" fontId="1" fillId="0" borderId="0" xfId="0" applyFont="1" applyBorder="1" applyProtection="1">
      <protection locked="0"/>
    </xf>
    <xf numFmtId="0" fontId="4" fillId="0" borderId="0" xfId="64" applyFont="1" applyBorder="1">
      <alignment horizontal="left" vertical="center"/>
      <protection locked="0"/>
    </xf>
    <xf numFmtId="0" fontId="4" fillId="0" borderId="0" xfId="0" applyFont="1" applyBorder="1" applyProtection="1">
      <protection locked="0"/>
    </xf>
    <xf numFmtId="0" fontId="4" fillId="0" borderId="1" xfId="312" applyFont="1" applyBorder="1">
      <alignment horizontal="center" vertical="center" wrapText="1"/>
      <protection locked="0"/>
    </xf>
    <xf numFmtId="0" fontId="4" fillId="0" borderId="1" xfId="387" applyFont="1" applyBorder="1">
      <alignment horizontal="center" vertical="center" wrapText="1"/>
      <protection locked="0"/>
    </xf>
    <xf numFmtId="0" fontId="4" fillId="0" borderId="1" xfId="51" applyFont="1" applyBorder="1">
      <alignment horizontal="center" vertical="center"/>
      <protection locked="0"/>
    </xf>
    <xf numFmtId="0" fontId="4" fillId="0" borderId="1" xfId="84" applyFont="1" applyBorder="1">
      <alignment horizontal="center" vertical="center"/>
    </xf>
    <xf numFmtId="0" fontId="4" fillId="0" borderId="1" xfId="244" applyFont="1" applyBorder="1">
      <alignment horizontal="center" vertical="center"/>
      <protection locked="0"/>
    </xf>
    <xf numFmtId="0" fontId="3" fillId="0" borderId="1" xfId="249" applyFont="1" applyBorder="1">
      <alignment horizontal="left" vertical="center"/>
    </xf>
    <xf numFmtId="49" fontId="5" fillId="0" borderId="1" xfId="146" applyNumberFormat="1" applyFont="1" applyBorder="1" applyAlignment="1">
      <alignment horizontal="left" vertical="center" wrapText="1" indent="2"/>
    </xf>
    <xf numFmtId="0" fontId="1" fillId="0" borderId="1" xfId="66" applyFont="1" applyBorder="1">
      <alignment horizontal="center" vertical="center" wrapText="1"/>
      <protection locked="0"/>
    </xf>
    <xf numFmtId="0" fontId="3" fillId="0" borderId="1" xfId="291" applyFont="1" applyBorder="1">
      <alignment horizontal="left" vertical="center"/>
      <protection locked="0"/>
    </xf>
    <xf numFmtId="0" fontId="3" fillId="0" borderId="1" xfId="76" applyFont="1" applyBorder="1">
      <alignment horizontal="left" vertical="center"/>
      <protection locked="0"/>
    </xf>
    <xf numFmtId="0" fontId="4" fillId="0" borderId="1" xfId="306" applyFont="1" applyBorder="1">
      <alignment horizontal="center" vertical="center" wrapText="1"/>
      <protection locked="0"/>
    </xf>
    <xf numFmtId="0" fontId="4" fillId="0" borderId="1" xfId="394" applyFont="1" applyBorder="1">
      <alignment horizontal="center" vertical="center" wrapText="1"/>
      <protection locked="0"/>
    </xf>
    <xf numFmtId="0" fontId="4" fillId="0" borderId="1" xfId="390" applyFont="1" applyBorder="1">
      <alignment horizontal="center" vertical="center" wrapText="1"/>
      <protection locked="0"/>
    </xf>
    <xf numFmtId="0" fontId="4" fillId="0" borderId="1" xfId="577" applyFont="1" applyBorder="1">
      <alignment horizontal="center" vertical="center" wrapText="1"/>
      <protection locked="0"/>
    </xf>
    <xf numFmtId="0" fontId="1" fillId="0" borderId="1" xfId="398" applyFont="1" applyBorder="1">
      <alignment horizontal="center"/>
    </xf>
    <xf numFmtId="0" fontId="1" fillId="0" borderId="0" xfId="363" applyFont="1" applyBorder="1">
      <alignment horizontal="center" wrapText="1"/>
    </xf>
    <xf numFmtId="0" fontId="3" fillId="0" borderId="0" xfId="597" applyFont="1" applyBorder="1">
      <alignment horizontal="right" wrapText="1"/>
    </xf>
    <xf numFmtId="0" fontId="16" fillId="0" borderId="0" xfId="364" applyFont="1" applyBorder="1">
      <alignment horizontal="center" vertical="center" wrapText="1"/>
    </xf>
    <xf numFmtId="0" fontId="17" fillId="0" borderId="0" xfId="364" applyFont="1" applyBorder="1">
      <alignment horizontal="center" vertical="center" wrapText="1"/>
    </xf>
    <xf numFmtId="0" fontId="18" fillId="0" borderId="1" xfId="369" applyFont="1" applyBorder="1">
      <alignment horizontal="center" vertical="center" wrapText="1"/>
    </xf>
    <xf numFmtId="0" fontId="18" fillId="0" borderId="1" xfId="377" applyFont="1" applyBorder="1">
      <alignment horizontal="center" vertical="center" wrapText="1"/>
    </xf>
    <xf numFmtId="0" fontId="0" fillId="0" borderId="0" xfId="0" applyFont="1" applyBorder="1" applyAlignment="1">
      <alignment horizontal="left"/>
    </xf>
    <xf numFmtId="179" fontId="19" fillId="0" borderId="0" xfId="0" applyNumberFormat="1" applyFont="1" applyBorder="1" applyAlignment="1">
      <alignment horizontal="right" vertical="center"/>
    </xf>
    <xf numFmtId="0" fontId="20" fillId="0" borderId="0" xfId="151" applyFont="1" applyBorder="1">
      <alignment vertical="top"/>
    </xf>
    <xf numFmtId="0" fontId="21" fillId="0" borderId="0" xfId="211" applyFont="1" applyBorder="1">
      <alignment horizontal="center" vertical="center"/>
    </xf>
    <xf numFmtId="0" fontId="22" fillId="0" borderId="0" xfId="211" applyFont="1" applyBorder="1">
      <alignment horizontal="center" vertical="center"/>
    </xf>
    <xf numFmtId="0" fontId="23" fillId="0" borderId="1" xfId="0" applyFont="1" applyBorder="1" applyAlignment="1">
      <alignment horizontal="center" vertical="center"/>
    </xf>
    <xf numFmtId="49" fontId="23" fillId="0" borderId="1" xfId="0" applyNumberFormat="1" applyFont="1" applyBorder="1" applyAlignment="1">
      <alignment horizontal="center" vertical="center" wrapText="1"/>
    </xf>
    <xf numFmtId="49" fontId="23" fillId="0" borderId="1" xfId="362" applyNumberFormat="1" applyFont="1" applyBorder="1">
      <alignment horizontal="center" vertical="center" wrapText="1"/>
    </xf>
    <xf numFmtId="49" fontId="23" fillId="0" borderId="1" xfId="0" applyNumberFormat="1" applyFont="1" applyBorder="1" applyAlignment="1">
      <alignment horizontal="center" vertical="center"/>
    </xf>
    <xf numFmtId="49" fontId="24" fillId="0" borderId="1" xfId="0" applyNumberFormat="1" applyFont="1" applyBorder="1" applyAlignment="1">
      <alignment horizontal="center" vertical="center"/>
    </xf>
    <xf numFmtId="49" fontId="24" fillId="0" borderId="1" xfId="0" applyNumberFormat="1" applyFont="1" applyBorder="1" applyAlignment="1" applyProtection="1">
      <alignment horizontal="center" vertical="center"/>
      <protection locked="0"/>
    </xf>
    <xf numFmtId="0" fontId="23" fillId="0" borderId="1" xfId="0" applyFont="1" applyBorder="1"/>
    <xf numFmtId="0" fontId="23" fillId="0" borderId="1" xfId="0" applyFont="1" applyBorder="1" applyAlignment="1">
      <alignment horizontal="left" indent="1"/>
    </xf>
    <xf numFmtId="0" fontId="23" fillId="0" borderId="1" xfId="223" applyFont="1" applyBorder="1">
      <alignment horizontal="center" vertical="center"/>
    </xf>
    <xf numFmtId="0" fontId="23" fillId="0" borderId="1" xfId="140" applyFont="1" applyBorder="1">
      <alignment horizontal="center" vertical="center"/>
    </xf>
    <xf numFmtId="0" fontId="23" fillId="0" borderId="1" xfId="158" applyFont="1" applyBorder="1">
      <alignment horizontal="center" vertical="center"/>
    </xf>
    <xf numFmtId="0" fontId="22" fillId="0" borderId="0" xfId="211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49" fontId="23" fillId="0" borderId="1" xfId="0" applyNumberFormat="1" applyFont="1" applyBorder="1" applyAlignment="1">
      <alignment horizontal="left" vertical="center" wrapText="1"/>
    </xf>
    <xf numFmtId="179" fontId="25" fillId="0" borderId="1" xfId="0" applyNumberFormat="1" applyFont="1" applyBorder="1" applyAlignment="1">
      <alignment horizontal="left" vertical="center"/>
    </xf>
    <xf numFmtId="179" fontId="25" fillId="0" borderId="1" xfId="0" applyNumberFormat="1" applyFont="1" applyBorder="1" applyAlignment="1">
      <alignment horizontal="left" vertical="center" indent="1"/>
    </xf>
    <xf numFmtId="179" fontId="25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 applyProtection="1">
      <alignment horizontal="center" vertical="center"/>
      <protection locked="0"/>
    </xf>
    <xf numFmtId="0" fontId="23" fillId="0" borderId="1" xfId="587" applyFont="1" applyBorder="1">
      <alignment horizontal="center" vertical="center"/>
      <protection locked="0"/>
    </xf>
    <xf numFmtId="0" fontId="23" fillId="0" borderId="1" xfId="392" applyFont="1" applyBorder="1">
      <alignment horizontal="center" vertical="center"/>
      <protection locked="0"/>
    </xf>
    <xf numFmtId="0" fontId="26" fillId="0" borderId="0" xfId="0" applyFont="1" applyBorder="1" applyAlignment="1">
      <alignment horizontal="center" vertical="center"/>
    </xf>
    <xf numFmtId="0" fontId="23" fillId="0" borderId="1" xfId="621" applyFont="1" applyBorder="1">
      <alignment horizontal="center" vertical="center"/>
      <protection locked="0"/>
    </xf>
    <xf numFmtId="0" fontId="24" fillId="0" borderId="1" xfId="180" applyFont="1" applyBorder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" fillId="0" borderId="0" xfId="83" applyFont="1" applyBorder="1">
      <alignment vertical="top"/>
    </xf>
    <xf numFmtId="49" fontId="4" fillId="0" borderId="1" xfId="57" applyNumberFormat="1" applyFont="1" applyBorder="1">
      <alignment horizontal="center" vertical="center" wrapText="1"/>
    </xf>
    <xf numFmtId="49" fontId="4" fillId="0" borderId="1" xfId="137" applyNumberFormat="1" applyFont="1" applyBorder="1">
      <alignment horizontal="center" vertical="center" wrapText="1"/>
    </xf>
    <xf numFmtId="0" fontId="4" fillId="0" borderId="1" xfId="616" applyFont="1" applyBorder="1">
      <alignment horizontal="center" vertical="center"/>
      <protection locked="0"/>
    </xf>
    <xf numFmtId="49" fontId="4" fillId="0" borderId="1" xfId="217" applyNumberFormat="1" applyFont="1" applyBorder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194" applyFont="1" applyBorder="1">
      <alignment horizontal="center" vertical="center"/>
    </xf>
    <xf numFmtId="0" fontId="27" fillId="0" borderId="0" xfId="368" applyFont="1" applyFill="1" applyBorder="1" applyAlignment="1" applyProtection="1">
      <alignment vertical="top"/>
      <protection locked="0"/>
    </xf>
    <xf numFmtId="0" fontId="28" fillId="0" borderId="0" xfId="368" applyFont="1" applyFill="1" applyBorder="1" applyAlignment="1" applyProtection="1">
      <alignment vertical="center"/>
    </xf>
    <xf numFmtId="0" fontId="1" fillId="0" borderId="0" xfId="368" applyFont="1" applyFill="1" applyBorder="1" applyAlignment="1" applyProtection="1">
      <alignment vertical="center"/>
    </xf>
    <xf numFmtId="0" fontId="3" fillId="0" borderId="0" xfId="368" applyFont="1" applyFill="1" applyBorder="1" applyAlignment="1" applyProtection="1">
      <alignment horizontal="right" vertical="center"/>
    </xf>
    <xf numFmtId="0" fontId="6" fillId="0" borderId="0" xfId="368" applyFont="1" applyFill="1" applyBorder="1" applyAlignment="1" applyProtection="1">
      <alignment horizontal="center" vertical="center"/>
    </xf>
    <xf numFmtId="0" fontId="21" fillId="0" borderId="0" xfId="368" applyFont="1" applyFill="1" applyBorder="1" applyAlignment="1" applyProtection="1">
      <alignment horizontal="center" vertical="center"/>
    </xf>
    <xf numFmtId="0" fontId="3" fillId="0" borderId="0" xfId="368" applyFont="1" applyFill="1" applyBorder="1" applyAlignment="1" applyProtection="1">
      <alignment horizontal="left" vertical="center"/>
      <protection locked="0"/>
    </xf>
    <xf numFmtId="0" fontId="29" fillId="0" borderId="0" xfId="368" applyFont="1" applyFill="1" applyBorder="1" applyAlignment="1" applyProtection="1">
      <alignment horizontal="center" vertical="center"/>
    </xf>
    <xf numFmtId="0" fontId="3" fillId="0" borderId="0" xfId="368" applyFont="1" applyFill="1" applyBorder="1" applyAlignment="1" applyProtection="1">
      <alignment horizontal="right"/>
    </xf>
    <xf numFmtId="0" fontId="4" fillId="0" borderId="5" xfId="368" applyFont="1" applyFill="1" applyBorder="1" applyAlignment="1" applyProtection="1">
      <alignment horizontal="center" vertical="center"/>
    </xf>
    <xf numFmtId="0" fontId="4" fillId="0" borderId="7" xfId="368" applyFont="1" applyFill="1" applyBorder="1" applyAlignment="1" applyProtection="1">
      <alignment horizontal="center" vertical="center"/>
    </xf>
    <xf numFmtId="0" fontId="4" fillId="0" borderId="2" xfId="368" applyFont="1" applyFill="1" applyBorder="1" applyAlignment="1" applyProtection="1">
      <alignment horizontal="center" vertical="center"/>
    </xf>
    <xf numFmtId="0" fontId="4" fillId="0" borderId="2" xfId="368" applyFont="1" applyFill="1" applyBorder="1" applyAlignment="1" applyProtection="1">
      <alignment horizontal="center" vertical="center"/>
      <protection locked="0"/>
    </xf>
    <xf numFmtId="0" fontId="4" fillId="0" borderId="4" xfId="368" applyFont="1" applyFill="1" applyBorder="1" applyAlignment="1" applyProtection="1">
      <alignment horizontal="center" vertical="center"/>
    </xf>
    <xf numFmtId="0" fontId="4" fillId="0" borderId="4" xfId="368" applyFont="1" applyFill="1" applyBorder="1" applyAlignment="1" applyProtection="1">
      <alignment horizontal="center" vertical="center" wrapText="1"/>
    </xf>
    <xf numFmtId="0" fontId="3" fillId="0" borderId="1" xfId="368" applyFont="1" applyFill="1" applyBorder="1" applyAlignment="1" applyProtection="1">
      <alignment vertical="center"/>
    </xf>
    <xf numFmtId="4" fontId="3" fillId="0" borderId="1" xfId="368" applyNumberFormat="1" applyFont="1" applyFill="1" applyBorder="1" applyAlignment="1" applyProtection="1">
      <alignment horizontal="right" vertical="center"/>
    </xf>
    <xf numFmtId="0" fontId="3" fillId="0" borderId="1" xfId="368" applyFont="1" applyFill="1" applyBorder="1" applyAlignment="1" applyProtection="1">
      <alignment horizontal="left" vertical="center"/>
      <protection locked="0"/>
    </xf>
    <xf numFmtId="4" fontId="3" fillId="0" borderId="1" xfId="368" applyNumberFormat="1" applyFont="1" applyFill="1" applyBorder="1" applyAlignment="1" applyProtection="1">
      <alignment horizontal="right" vertical="center"/>
      <protection locked="0"/>
    </xf>
    <xf numFmtId="0" fontId="3" fillId="0" borderId="1" xfId="368" applyFont="1" applyFill="1" applyBorder="1" applyAlignment="1" applyProtection="1">
      <alignment vertical="center"/>
      <protection locked="0"/>
    </xf>
    <xf numFmtId="0" fontId="3" fillId="0" borderId="1" xfId="368" applyFont="1" applyFill="1" applyBorder="1" applyAlignment="1" applyProtection="1">
      <alignment horizontal="left" vertical="center"/>
    </xf>
    <xf numFmtId="0" fontId="30" fillId="0" borderId="1" xfId="368" applyFont="1" applyFill="1" applyBorder="1" applyAlignment="1" applyProtection="1">
      <alignment horizontal="right" vertical="center"/>
    </xf>
    <xf numFmtId="0" fontId="28" fillId="0" borderId="1" xfId="368" applyFont="1" applyFill="1" applyBorder="1" applyAlignment="1" applyProtection="1">
      <alignment vertical="center"/>
    </xf>
    <xf numFmtId="0" fontId="30" fillId="0" borderId="1" xfId="368" applyFont="1" applyFill="1" applyBorder="1" applyAlignment="1" applyProtection="1">
      <alignment horizontal="center" vertical="center"/>
    </xf>
    <xf numFmtId="0" fontId="30" fillId="0" borderId="1" xfId="368" applyFont="1" applyFill="1" applyBorder="1" applyAlignment="1" applyProtection="1">
      <alignment horizontal="center" vertical="center"/>
      <protection locked="0"/>
    </xf>
    <xf numFmtId="4" fontId="30" fillId="0" borderId="1" xfId="368" applyNumberFormat="1" applyFont="1" applyFill="1" applyBorder="1" applyAlignment="1" applyProtection="1">
      <alignment horizontal="right" vertical="center"/>
    </xf>
    <xf numFmtId="182" fontId="30" fillId="0" borderId="1" xfId="368" applyNumberFormat="1" applyFont="1" applyFill="1" applyBorder="1" applyAlignment="1" applyProtection="1">
      <alignment horizontal="right" vertical="center"/>
    </xf>
    <xf numFmtId="0" fontId="3" fillId="0" borderId="0" xfId="257" applyFont="1" applyBorder="1">
      <alignment horizontal="left" vertical="center" wrapText="1"/>
      <protection locked="0"/>
    </xf>
    <xf numFmtId="0" fontId="4" fillId="0" borderId="0" xfId="536" applyFont="1" applyBorder="1">
      <alignment horizontal="left" vertical="center" wrapText="1"/>
    </xf>
    <xf numFmtId="0" fontId="4" fillId="0" borderId="1" xfId="652" applyFont="1" applyBorder="1">
      <alignment horizontal="center" vertical="center" wrapText="1"/>
    </xf>
    <xf numFmtId="0" fontId="4" fillId="0" borderId="1" xfId="438" applyFont="1" applyBorder="1">
      <alignment horizontal="center" vertical="center" wrapText="1"/>
    </xf>
    <xf numFmtId="0" fontId="4" fillId="0" borderId="1" xfId="142" applyFont="1" applyBorder="1">
      <alignment horizontal="center" vertical="center"/>
    </xf>
    <xf numFmtId="0" fontId="4" fillId="0" borderId="1" xfId="661" applyFont="1" applyBorder="1">
      <alignment horizontal="center" vertical="center"/>
    </xf>
    <xf numFmtId="0" fontId="1" fillId="0" borderId="1" xfId="290" applyFont="1" applyBorder="1">
      <alignment horizontal="center" vertical="center"/>
    </xf>
    <xf numFmtId="0" fontId="4" fillId="0" borderId="1" xfId="542" applyFont="1" applyBorder="1">
      <alignment horizontal="center" vertical="center"/>
    </xf>
    <xf numFmtId="0" fontId="4" fillId="0" borderId="1" xfId="80" applyFont="1" applyBorder="1">
      <alignment horizontal="center" vertical="center"/>
      <protection locked="0"/>
    </xf>
    <xf numFmtId="3" fontId="4" fillId="0" borderId="1" xfId="293" applyNumberFormat="1" applyFont="1" applyBorder="1">
      <alignment horizontal="center" vertical="center"/>
      <protection locked="0"/>
    </xf>
    <xf numFmtId="3" fontId="4" fillId="0" borderId="1" xfId="284" applyNumberFormat="1" applyFont="1" applyBorder="1">
      <alignment horizontal="center" vertical="center"/>
    </xf>
    <xf numFmtId="0" fontId="1" fillId="0" borderId="1" xfId="273" applyFont="1" applyBorder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4" fillId="0" borderId="1" xfId="448" applyFont="1" applyBorder="1">
      <alignment horizontal="center" vertical="center" wrapText="1"/>
      <protection locked="0"/>
    </xf>
    <xf numFmtId="0" fontId="4" fillId="0" borderId="1" xfId="523" applyFont="1" applyBorder="1">
      <alignment horizontal="center" vertical="center" wrapText="1"/>
    </xf>
    <xf numFmtId="0" fontId="4" fillId="0" borderId="1" xfId="451" applyFont="1" applyBorder="1">
      <alignment horizontal="center" vertical="center" wrapText="1"/>
      <protection locked="0"/>
    </xf>
    <xf numFmtId="3" fontId="4" fillId="0" borderId="1" xfId="307" applyNumberFormat="1" applyFont="1" applyBorder="1">
      <alignment horizontal="center" vertical="top"/>
      <protection locked="0"/>
    </xf>
    <xf numFmtId="0" fontId="1" fillId="0" borderId="1" xfId="311" applyFont="1" applyBorder="1">
      <alignment horizontal="center" vertical="top"/>
    </xf>
    <xf numFmtId="0" fontId="4" fillId="0" borderId="1" xfId="128" applyFont="1" applyBorder="1">
      <alignment horizontal="center" vertical="center" wrapText="1"/>
    </xf>
    <xf numFmtId="0" fontId="6" fillId="0" borderId="0" xfId="212" applyFont="1" applyBorder="1">
      <alignment horizontal="center" vertical="center"/>
      <protection locked="0"/>
    </xf>
    <xf numFmtId="0" fontId="1" fillId="0" borderId="1" xfId="58" applyFont="1" applyBorder="1">
      <alignment horizontal="center" vertical="center" wrapText="1"/>
      <protection locked="0"/>
    </xf>
    <xf numFmtId="0" fontId="1" fillId="0" borderId="1" xfId="120" applyFont="1" applyBorder="1">
      <alignment horizontal="center" vertical="center" wrapText="1"/>
      <protection locked="0"/>
    </xf>
    <xf numFmtId="0" fontId="1" fillId="0" borderId="1" xfId="183" applyFont="1" applyBorder="1">
      <alignment horizontal="center" vertical="center" wrapText="1"/>
      <protection locked="0"/>
    </xf>
    <xf numFmtId="0" fontId="1" fillId="0" borderId="1" xfId="162" applyFont="1" applyBorder="1">
      <alignment horizontal="center" vertical="center" wrapText="1"/>
    </xf>
    <xf numFmtId="0" fontId="1" fillId="0" borderId="1" xfId="216" applyFont="1" applyBorder="1">
      <alignment horizontal="center" vertical="center" wrapText="1"/>
    </xf>
    <xf numFmtId="0" fontId="1" fillId="0" borderId="1" xfId="124" applyFont="1" applyBorder="1">
      <alignment horizontal="center" vertical="center" wrapText="1"/>
    </xf>
    <xf numFmtId="0" fontId="1" fillId="0" borderId="1" xfId="218" applyFont="1" applyBorder="1">
      <alignment horizontal="center" vertical="center"/>
    </xf>
    <xf numFmtId="0" fontId="1" fillId="0" borderId="1" xfId="132" applyFont="1" applyBorder="1">
      <alignment horizontal="center" vertical="center"/>
    </xf>
    <xf numFmtId="0" fontId="1" fillId="0" borderId="1" xfId="344" applyFont="1" applyBorder="1">
      <alignment horizontal="center" vertical="center"/>
    </xf>
    <xf numFmtId="3" fontId="1" fillId="0" borderId="1" xfId="168" applyNumberFormat="1" applyFont="1" applyBorder="1">
      <alignment horizontal="center" vertical="center"/>
    </xf>
    <xf numFmtId="3" fontId="1" fillId="0" borderId="1" xfId="173" applyNumberFormat="1" applyFont="1" applyBorder="1">
      <alignment horizontal="center" vertical="center"/>
    </xf>
    <xf numFmtId="0" fontId="3" fillId="0" borderId="1" xfId="224" applyFont="1" applyBorder="1">
      <alignment horizontal="center" vertical="center"/>
      <protection locked="0"/>
    </xf>
    <xf numFmtId="0" fontId="3" fillId="0" borderId="1" xfId="167" applyFont="1" applyBorder="1">
      <alignment horizontal="right" vertical="center"/>
      <protection locked="0"/>
    </xf>
    <xf numFmtId="0" fontId="1" fillId="0" borderId="1" xfId="331" applyFont="1" applyBorder="1">
      <alignment horizontal="center" vertical="center"/>
      <protection locked="0"/>
    </xf>
    <xf numFmtId="0" fontId="1" fillId="0" borderId="1" xfId="228" applyFont="1" applyBorder="1">
      <alignment horizontal="center" vertical="center" wrapText="1"/>
    </xf>
    <xf numFmtId="0" fontId="1" fillId="0" borderId="1" xfId="227" applyFont="1" applyBorder="1">
      <alignment horizontal="center" vertical="center"/>
      <protection locked="0"/>
    </xf>
    <xf numFmtId="0" fontId="1" fillId="0" borderId="1" xfId="208" applyFont="1" applyBorder="1">
      <alignment horizontal="center" vertical="center" wrapText="1"/>
    </xf>
    <xf numFmtId="0" fontId="1" fillId="0" borderId="1" xfId="280" applyFont="1" applyBorder="1">
      <alignment horizontal="center" vertical="center" wrapText="1"/>
    </xf>
    <xf numFmtId="0" fontId="1" fillId="0" borderId="1" xfId="234" applyFont="1" applyBorder="1">
      <alignment horizontal="center" vertical="center" wrapText="1"/>
      <protection locked="0"/>
    </xf>
    <xf numFmtId="0" fontId="1" fillId="0" borderId="1" xfId="226" applyFont="1" applyBorder="1">
      <alignment horizontal="center" vertical="center" wrapText="1"/>
      <protection locked="0"/>
    </xf>
    <xf numFmtId="0" fontId="1" fillId="0" borderId="1" xfId="87" applyFont="1" applyBorder="1">
      <alignment horizontal="center" vertical="center"/>
      <protection locked="0"/>
    </xf>
    <xf numFmtId="0" fontId="1" fillId="0" borderId="0" xfId="662" applyFont="1" applyBorder="1">
      <alignment horizontal="right"/>
      <protection locked="0"/>
    </xf>
    <xf numFmtId="0" fontId="1" fillId="0" borderId="1" xfId="252" applyFont="1" applyBorder="1">
      <alignment horizontal="center" vertical="center" wrapText="1"/>
      <protection locked="0"/>
    </xf>
    <xf numFmtId="0" fontId="1" fillId="0" borderId="1" xfId="294" applyFont="1" applyBorder="1">
      <alignment horizontal="center" vertical="center" wrapText="1"/>
    </xf>
    <xf numFmtId="0" fontId="1" fillId="0" borderId="1" xfId="236" applyFont="1" applyBorder="1">
      <alignment horizontal="center" vertical="center"/>
      <protection locked="0"/>
    </xf>
    <xf numFmtId="3" fontId="1" fillId="0" borderId="1" xfId="239" applyNumberFormat="1" applyFont="1" applyBorder="1">
      <alignment horizontal="center" vertical="center"/>
    </xf>
    <xf numFmtId="3" fontId="1" fillId="0" borderId="1" xfId="245" applyNumberFormat="1" applyFont="1" applyBorder="1">
      <alignment horizontal="center" vertical="center"/>
    </xf>
    <xf numFmtId="0" fontId="2" fillId="0" borderId="0" xfId="176" applyFont="1" applyBorder="1">
      <alignment horizontal="center" vertical="top"/>
    </xf>
    <xf numFmtId="0" fontId="3" fillId="0" borderId="0" xfId="631" applyFont="1" applyBorder="1">
      <alignment horizontal="left" vertical="center"/>
    </xf>
    <xf numFmtId="0" fontId="29" fillId="0" borderId="0" xfId="54" applyFont="1" applyBorder="1">
      <alignment horizontal="center" vertical="center"/>
    </xf>
    <xf numFmtId="0" fontId="4" fillId="0" borderId="1" xfId="653" applyFont="1" applyBorder="1">
      <alignment horizontal="center" vertical="center"/>
    </xf>
    <xf numFmtId="0" fontId="4" fillId="0" borderId="1" xfId="663" applyFont="1" applyBorder="1">
      <alignment horizontal="center" vertical="center"/>
    </xf>
    <xf numFmtId="0" fontId="4" fillId="0" borderId="1" xfId="655" applyFont="1" applyBorder="1">
      <alignment horizontal="center" vertical="center"/>
    </xf>
    <xf numFmtId="0" fontId="4" fillId="0" borderId="1" xfId="657" applyFont="1" applyBorder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49" fontId="19" fillId="0" borderId="1" xfId="146" applyNumberFormat="1" applyFont="1" applyBorder="1" applyAlignment="1">
      <alignment horizontal="center" vertical="center" wrapText="1"/>
    </xf>
    <xf numFmtId="0" fontId="3" fillId="0" borderId="0" xfId="563" applyFont="1" applyBorder="1" quotePrefix="1">
      <alignment horizontal="right"/>
    </xf>
    <xf numFmtId="0" fontId="3" fillId="0" borderId="0" xfId="588" applyFont="1" applyBorder="1" quotePrefix="1">
      <alignment horizontal="right" wrapText="1"/>
      <protection locked="0"/>
    </xf>
    <xf numFmtId="0" fontId="3" fillId="0" borderId="0" xfId="106" applyFont="1" applyBorder="1" quotePrefix="1">
      <alignment horizontal="right" vertical="center"/>
    </xf>
    <xf numFmtId="0" fontId="3" fillId="0" borderId="0" xfId="0" applyFont="1" applyBorder="1" applyAlignment="1" quotePrefix="1">
      <alignment horizontal="right"/>
    </xf>
    <xf numFmtId="0" fontId="3" fillId="0" borderId="0" xfId="597" applyFont="1" applyBorder="1" quotePrefix="1">
      <alignment horizontal="right" wrapText="1"/>
    </xf>
    <xf numFmtId="0" fontId="3" fillId="0" borderId="0" xfId="585" applyFont="1" applyBorder="1" quotePrefix="1">
      <alignment horizontal="right"/>
      <protection locked="0"/>
    </xf>
    <xf numFmtId="0" fontId="3" fillId="0" borderId="0" xfId="0" applyFont="1" applyBorder="1" applyAlignment="1" quotePrefix="1">
      <alignment horizontal="right" wrapText="1"/>
    </xf>
    <xf numFmtId="0" fontId="1" fillId="0" borderId="0" xfId="0" applyFont="1" applyBorder="1" applyAlignment="1" applyProtection="1" quotePrefix="1">
      <alignment horizontal="right"/>
      <protection locked="0"/>
    </xf>
  </cellXfs>
  <cellStyles count="6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一般公共预算支出预算表（按功能科目分类）02-2 __b-21-0" xfId="49"/>
    <cellStyle name="一般公共预算支出预算表（按功能科目分类）02-2 __b-16-0" xfId="50"/>
    <cellStyle name="国有资本经营预算支出表07 __b-5-0" xfId="51"/>
    <cellStyle name="部门支出预算表01-03 __b-9-0" xfId="52"/>
    <cellStyle name="上级补助项目支出预算表12 __b-27-0" xfId="53"/>
    <cellStyle name="财政拨款收支预算总表02-1 __b-13-0" xfId="54"/>
    <cellStyle name="市对下转移支付预算表10-1 __b-26-0" xfId="55"/>
    <cellStyle name="市对下转移支付预算表10-1 __b-31-0" xfId="56"/>
    <cellStyle name="一般公共预算支出预算表（按经济科目分类）02-3 __b-5-0" xfId="57"/>
    <cellStyle name="部门收入预算表01-2 __b-4-0" xfId="58"/>
    <cellStyle name="政府性基金预算支出预算表06 __b-22-0" xfId="59"/>
    <cellStyle name="政府性基金预算支出预算表06 __b-17-0" xfId="60"/>
    <cellStyle name="部门支出预算表01-03 __b-21-0" xfId="61"/>
    <cellStyle name="部门支出预算表01-03 __b-16-0" xfId="62"/>
    <cellStyle name="DateTimeStyle" xfId="63"/>
    <cellStyle name="基本支出预算表（人员类.运转类公用经费项目）04 __b-13-0" xfId="64"/>
    <cellStyle name="部门支出预算表01-03 __b-10-0" xfId="65"/>
    <cellStyle name="上级补助项目支出预算表12 __b-10-0" xfId="66"/>
    <cellStyle name="项目支出预算表（其他运转类.特定目标类项目）05-1 __b-35-0" xfId="67"/>
    <cellStyle name="项目支出预算表（其他运转类.特定目标类项目）05-1 __b-40-0" xfId="68"/>
    <cellStyle name="政府购买服务预算表09 __b-22-0" xfId="69"/>
    <cellStyle name="政府购买服务预算表09 __b-17-0" xfId="70"/>
    <cellStyle name="项目支出绩效目标表（另文下达）05-3 __b-12-0" xfId="71"/>
    <cellStyle name="政府性基金预算支出预算表06 __b-25-0" xfId="72"/>
    <cellStyle name="政府性基金预算支出预算表06 __b-30-0" xfId="73"/>
    <cellStyle name="部门支出预算表01-03 __b-25-0" xfId="74"/>
    <cellStyle name="部门支出预算表01-03 __b-30-0" xfId="75"/>
    <cellStyle name="基本支出预算表（人员类.运转类公用经费项目）04 __b-17-0" xfId="76"/>
    <cellStyle name="基本支出预算表（人员类.运转类公用经费项目）04 __b-22-0" xfId="77"/>
    <cellStyle name="市对下转移支付预算表10-1 __b-7-0" xfId="78"/>
    <cellStyle name="部门政府采购预算表08 __b-16-0" xfId="79"/>
    <cellStyle name="部门政府采购预算表08 __b-21-0" xfId="80"/>
    <cellStyle name="__b-1-0" xfId="81"/>
    <cellStyle name="一般公共预算支出预算表（按经济科目分类）02-3 __b-13-0" xfId="82"/>
    <cellStyle name="项目支出预算表（其他运转类.特定目标类项目）05-1 __b-13-0" xfId="83"/>
    <cellStyle name="上级补助项目支出预算表12 __b-20-0" xfId="84"/>
    <cellStyle name="上级补助项目支出预算表12 __b-15-0" xfId="85"/>
    <cellStyle name="部门支出预算表01-03 __b-2-0" xfId="86"/>
    <cellStyle name="__b-35-0" xfId="87"/>
    <cellStyle name="__b-40-0" xfId="88"/>
    <cellStyle name="基本支出预算表（人员类.运转类公用经费项目）04 __b-4-0" xfId="89"/>
    <cellStyle name="一般公共预算支出预算表（按功能科目分类）02-2 __b-18-0" xfId="90"/>
    <cellStyle name="一般公共预算支出预算表（按功能科目分类）02-2 __b-23-0" xfId="91"/>
    <cellStyle name="项目支出绩效目标表（另文下达）05-3 __b-14-0" xfId="92"/>
    <cellStyle name="政府性基金预算支出预算表06 __b-27-0" xfId="93"/>
    <cellStyle name="项目支出绩效目标表（本级下达）05-2 __b-13-0" xfId="94"/>
    <cellStyle name="部门支出预算表01-03 __b-14-0" xfId="95"/>
    <cellStyle name="基本支出预算表（人员类.运转类公用经费项目）04 __b-11-0" xfId="96"/>
    <cellStyle name="财政拨款收支预算总表02-1 __b-1-0" xfId="97"/>
    <cellStyle name="政府购买服务预算表09 __b-9-0" xfId="98"/>
    <cellStyle name="上级补助项目支出预算表12 __b-4-0" xfId="99"/>
    <cellStyle name="部门项目中期规划预算表13 __b-25-0" xfId="100"/>
    <cellStyle name="__b-49-0" xfId="101"/>
    <cellStyle name="项目支出绩效目标表（本级下达）05-2 __b-9-0" xfId="102"/>
    <cellStyle name="一般公共预算支出预算表（按功能科目分类）02-2 __b-3-0" xfId="103"/>
    <cellStyle name="新增资产配置表11 __b-9-0" xfId="104"/>
    <cellStyle name="政府性基金预算支出预算表06 __b-10-0" xfId="105"/>
    <cellStyle name="新增资产配置表11 __b-18-0" xfId="106"/>
    <cellStyle name="国有资本经营预算支出表07 __b-19-0" xfId="107"/>
    <cellStyle name="国有资本经营预算支出表07 __b-24-0" xfId="108"/>
    <cellStyle name="项目支出预算表（其他运转类.特定目标类项目）05-1 __b-10-0" xfId="109"/>
    <cellStyle name="政府购买服务预算表09 __b-5-0" xfId="110"/>
    <cellStyle name="一般公共预算支出预算表（按功能科目分类）02-2 __b-15-0" xfId="111"/>
    <cellStyle name="一般公共预算支出预算表（按功能科目分类）02-2 __b-20-0" xfId="112"/>
    <cellStyle name="市对下转移支付预算表10-1 __b-10-0" xfId="113"/>
    <cellStyle name="财政拨款收支预算总表02-1 __b-9-0" xfId="114"/>
    <cellStyle name="DateStyle" xfId="115"/>
    <cellStyle name="__b-18-0" xfId="116"/>
    <cellStyle name="__b-23-0" xfId="117"/>
    <cellStyle name="部门政府采购预算表08 __b-7-0" xfId="118"/>
    <cellStyle name="__b-5-0" xfId="119"/>
    <cellStyle name="部门收入预算表01-2 __b-12-0" xfId="120"/>
    <cellStyle name="一般公共预算支出预算表（按经济科目分类）02-3 __b-17-0" xfId="121"/>
    <cellStyle name="一般公共预算支出预算表（按经济科目分类）02-3 __b-22-0" xfId="122"/>
    <cellStyle name="__b-6-0" xfId="123"/>
    <cellStyle name="部门收入预算表01-2 __b-13-0" xfId="124"/>
    <cellStyle name="一般公共预算支出预算表（按经济科目分类）02-3 __b-18-0" xfId="125"/>
    <cellStyle name="一般公共预算支出预算表（按经济科目分类）02-3 __b-23-0" xfId="126"/>
    <cellStyle name="政府性基金预算支出预算表06 __b-11-0" xfId="127"/>
    <cellStyle name="新增资产配置表11 __b-19-0" xfId="128"/>
    <cellStyle name="PercentStyle" xfId="129"/>
    <cellStyle name="国有资本经营预算支出表07 __b-25-0" xfId="130"/>
    <cellStyle name="__b-7-0" xfId="131"/>
    <cellStyle name="部门收入预算表01-2 __b-14-0" xfId="132"/>
    <cellStyle name="一般公共预算支出预算表（按经济科目分类）02-3 __b-19-0" xfId="133"/>
    <cellStyle name="一般公共预算支出预算表（按经济科目分类）02-3 __b-24-0" xfId="134"/>
    <cellStyle name="__b-3-0" xfId="135"/>
    <cellStyle name="部门收入预算表01-2 __b-10-0" xfId="136"/>
    <cellStyle name="一般公共预算支出预算表（按经济科目分类）02-3 __b-15-0" xfId="137"/>
    <cellStyle name="一般公共预算支出预算表（按经济科目分类）02-3 __b-20-0" xfId="138"/>
    <cellStyle name="__b-2-0" xfId="139"/>
    <cellStyle name="一般公共预算支出预算表（按经济科目分类）02-3 __b-14-0" xfId="140"/>
    <cellStyle name="项目支出预算表（其他运转类.特定目标类项目）05-1 __b-28-0" xfId="141"/>
    <cellStyle name="项目支出预算表（其他运转类.特定目标类项目）05-1 __b-33-0" xfId="142"/>
    <cellStyle name="NumberStyle" xfId="143"/>
    <cellStyle name="政府购买服务预算表09 __b-15-0" xfId="144"/>
    <cellStyle name="政府购买服务预算表09 __b-20-0" xfId="145"/>
    <cellStyle name="TextStyle" xfId="146"/>
    <cellStyle name="政府性基金预算支出预算表06 __b-15-0" xfId="147"/>
    <cellStyle name="政府性基金预算支出预算表06 __b-20-0" xfId="148"/>
    <cellStyle name="国有资本经营预算支出表07 __b-29-0" xfId="149"/>
    <cellStyle name="MoneyStyle" xfId="150"/>
    <cellStyle name="市对下转移支付预算表10-1 __b-22-0" xfId="151"/>
    <cellStyle name="市对下转移支付预算表10-1 __b-17-0" xfId="152"/>
    <cellStyle name="TimeStyle" xfId="153"/>
    <cellStyle name="一般公共预算支出预算表（按经济科目分类）02-3 __b-1-0" xfId="154"/>
    <cellStyle name="IntegralNumberStyle" xfId="155"/>
    <cellStyle name="__b-4-0" xfId="156"/>
    <cellStyle name="部门收入预算表01-2 __b-11-0" xfId="157"/>
    <cellStyle name="一般公共预算支出预算表（按经济科目分类）02-3 __b-16-0" xfId="158"/>
    <cellStyle name="一般公共预算支出预算表（按经济科目分类）02-3 __b-21-0" xfId="159"/>
    <cellStyle name="__b-8-0" xfId="160"/>
    <cellStyle name="部门收入预算表01-2 __b-15-0" xfId="161"/>
    <cellStyle name="部门收入预算表01-2 __b-20-0" xfId="162"/>
    <cellStyle name="一般公共预算支出预算表（按经济科目分类）02-3 __b-25-0" xfId="163"/>
    <cellStyle name="一般公共预算支出预算表（按经济科目分类）02-3 __b-30-0" xfId="164"/>
    <cellStyle name="__b-9-0" xfId="165"/>
    <cellStyle name="__b-10-0" xfId="166"/>
    <cellStyle name="部门收入预算表01-2 __b-16-0" xfId="167"/>
    <cellStyle name="部门收入预算表01-2 __b-21-0" xfId="168"/>
    <cellStyle name="一般公共预算支出预算表（按经济科目分类）02-3 __b-26-0" xfId="169"/>
    <cellStyle name="一般公共预算支出预算表（按经济科目分类）02-3 __b-31-0" xfId="170"/>
    <cellStyle name="__b-11-0" xfId="171"/>
    <cellStyle name="部门收入预算表01-2 __b-17-0" xfId="172"/>
    <cellStyle name="部门收入预算表01-2 __b-22-0" xfId="173"/>
    <cellStyle name="一般公共预算支出预算表（按经济科目分类）02-3 __b-27-0" xfId="174"/>
    <cellStyle name="一般公共预算支出预算表（按经济科目分类）02-3 __b-32-0" xfId="175"/>
    <cellStyle name="__b-12-0" xfId="176"/>
    <cellStyle name="部门收入预算表01-2 __b-18-0" xfId="177"/>
    <cellStyle name="部门收入预算表01-2 __b-23-0" xfId="178"/>
    <cellStyle name="一般公共预算支出预算表（按经济科目分类）02-3 __b-28-0" xfId="179"/>
    <cellStyle name="一般公共预算支出预算表（按经济科目分类）02-3 __b-33-0" xfId="180"/>
    <cellStyle name="部门政府采购预算表08 __b-1-0" xfId="181"/>
    <cellStyle name="__b-13-0" xfId="182"/>
    <cellStyle name="部门收入预算表01-2 __b-19-0" xfId="183"/>
    <cellStyle name="部门收入预算表01-2 __b-24-0" xfId="184"/>
    <cellStyle name="一般公共预算支出预算表（按经济科目分类）02-3 __b-29-0" xfId="185"/>
    <cellStyle name="一般公共预算支出预算表（按经济科目分类）02-3 __b-34-0" xfId="186"/>
    <cellStyle name="部门政府采购预算表08 __b-2-0" xfId="187"/>
    <cellStyle name="__b-14-0" xfId="188"/>
    <cellStyle name="部门收入预算表01-2 __b-25-0" xfId="189"/>
    <cellStyle name="一般公共预算支出预算表（按经济科目分类）02-3 __b-35-0" xfId="190"/>
    <cellStyle name="部门政府采购预算表08 __b-3-0" xfId="191"/>
    <cellStyle name="__b-15-0" xfId="192"/>
    <cellStyle name="__b-20-0" xfId="193"/>
    <cellStyle name="一般公共预算支出预算表（按经济科目分类）02-3 __b-36-0" xfId="194"/>
    <cellStyle name="部门政府采购预算表08 __b-4-0" xfId="195"/>
    <cellStyle name="__b-16-0" xfId="196"/>
    <cellStyle name="__b-21-0" xfId="197"/>
    <cellStyle name="一般公共预算支出预算表（按经济科目分类）02-3 __b-37-0" xfId="198"/>
    <cellStyle name="部门政府采购预算表08 __b-5-0" xfId="199"/>
    <cellStyle name="__b-17-0" xfId="200"/>
    <cellStyle name="__b-22-0" xfId="201"/>
    <cellStyle name="一般公共预算支出预算表（按经济科目分类）02-3 __b-38-0" xfId="202"/>
    <cellStyle name="部门政府采购预算表08 __b-6-0" xfId="203"/>
    <cellStyle name="__b-19-0" xfId="204"/>
    <cellStyle name="__b-24-0" xfId="205"/>
    <cellStyle name="部门政府采购预算表08 __b-8-0" xfId="206"/>
    <cellStyle name="__b-25-0" xfId="207"/>
    <cellStyle name="__b-30-0" xfId="208"/>
    <cellStyle name="部门政府采购预算表08 __b-9-0" xfId="209"/>
    <cellStyle name="部门收入预算表01-2 __b-1-0" xfId="210"/>
    <cellStyle name="一般公共预算支出预算表（按经济科目分类）02-3 __b-2-0" xfId="211"/>
    <cellStyle name="部门收入预算表01-2 __b-2-0" xfId="212"/>
    <cellStyle name="一般公共预算支出预算表（按经济科目分类）02-3 __b-3-0" xfId="213"/>
    <cellStyle name="部门收入预算表01-2 __b-3-0" xfId="214"/>
    <cellStyle name="一般公共预算支出预算表（按经济科目分类）02-3 __b-4-0" xfId="215"/>
    <cellStyle name="部门收入预算表01-2 __b-5-0" xfId="216"/>
    <cellStyle name="一般公共预算支出预算表（按经济科目分类）02-3 __b-6-0" xfId="217"/>
    <cellStyle name="部门收入预算表01-2 __b-6-0" xfId="218"/>
    <cellStyle name="一般公共预算支出预算表（按经济科目分类）02-3 __b-7-0" xfId="219"/>
    <cellStyle name="部门收入预算表01-2 __b-7-0" xfId="220"/>
    <cellStyle name="一般公共预算支出预算表（按经济科目分类）02-3 __b-8-0" xfId="221"/>
    <cellStyle name="部门收入预算表01-2 __b-8-0" xfId="222"/>
    <cellStyle name="一般公共预算支出预算表（按经济科目分类）02-3 __b-9-0" xfId="223"/>
    <cellStyle name="部门收入预算表01-2 __b-9-0" xfId="224"/>
    <cellStyle name="__b-26-0" xfId="225"/>
    <cellStyle name="__b-31-0" xfId="226"/>
    <cellStyle name="__b-27-0" xfId="227"/>
    <cellStyle name="__b-32-0" xfId="228"/>
    <cellStyle name="基本支出预算表（人员类.运转类公用经费项目）04 __b-1-0" xfId="229"/>
    <cellStyle name="__b-28-0" xfId="230"/>
    <cellStyle name="__b-33-0" xfId="231"/>
    <cellStyle name="基本支出预算表（人员类.运转类公用经费项目）04 __b-2-0" xfId="232"/>
    <cellStyle name="__b-29-0" xfId="233"/>
    <cellStyle name="__b-34-0" xfId="234"/>
    <cellStyle name="基本支出预算表（人员类.运转类公用经费项目）04 __b-3-0" xfId="235"/>
    <cellStyle name="__b-36-0" xfId="236"/>
    <cellStyle name="__b-41-0" xfId="237"/>
    <cellStyle name="基本支出预算表（人员类.运转类公用经费项目）04 __b-5-0" xfId="238"/>
    <cellStyle name="__b-37-0" xfId="239"/>
    <cellStyle name="__b-42-0" xfId="240"/>
    <cellStyle name="基本支出预算表（人员类.运转类公用经费项目）04 __b-6-0" xfId="241"/>
    <cellStyle name="__b-38-0" xfId="242"/>
    <cellStyle name="__b-43-0" xfId="243"/>
    <cellStyle name="基本支出预算表（人员类.运转类公用经费项目）04 __b-7-0" xfId="244"/>
    <cellStyle name="__b-39-0" xfId="245"/>
    <cellStyle name="__b-44-0" xfId="246"/>
    <cellStyle name="基本支出预算表（人员类.运转类公用经费项目）04 __b-8-0" xfId="247"/>
    <cellStyle name="__b-45-0" xfId="248"/>
    <cellStyle name="基本支出预算表（人员类.运转类公用经费项目）04 __b-9-0" xfId="249"/>
    <cellStyle name="__b-46-0" xfId="250"/>
    <cellStyle name="__b-47-0" xfId="251"/>
    <cellStyle name="__b-48-0" xfId="252"/>
    <cellStyle name="上级补助项目支出预算表12 __b-14-0" xfId="253"/>
    <cellStyle name="部门支出预算表01-03 __b-1-0" xfId="254"/>
    <cellStyle name="上级补助项目支出预算表12 __b-21-0" xfId="255"/>
    <cellStyle name="上级补助项目支出预算表12 __b-16-0" xfId="256"/>
    <cellStyle name="部门支出预算表01-03 __b-3-0" xfId="257"/>
    <cellStyle name="上级补助项目支出预算表12 __b-22-0" xfId="258"/>
    <cellStyle name="上级补助项目支出预算表12 __b-17-0" xfId="259"/>
    <cellStyle name="部门支出预算表01-03 __b-4-0" xfId="260"/>
    <cellStyle name="上级补助项目支出预算表12 __b-23-0" xfId="261"/>
    <cellStyle name="上级补助项目支出预算表12 __b-18-0" xfId="262"/>
    <cellStyle name="部门支出预算表01-03 __b-5-0" xfId="263"/>
    <cellStyle name="国有资本经营预算支出表07 __b-1-0" xfId="264"/>
    <cellStyle name="财政拨款收支预算总表02-1 __b-10-0" xfId="265"/>
    <cellStyle name="上级补助项目支出预算表12 __b-24-0" xfId="266"/>
    <cellStyle name="上级补助项目支出预算表12 __b-19-0" xfId="267"/>
    <cellStyle name="部门支出预算表01-03 __b-6-0" xfId="268"/>
    <cellStyle name="国有资本经营预算支出表07 __b-2-0" xfId="269"/>
    <cellStyle name="财政拨款收支预算总表02-1 __b-11-0" xfId="270"/>
    <cellStyle name="上级补助项目支出预算表12 __b-30-0" xfId="271"/>
    <cellStyle name="上级补助项目支出预算表12 __b-25-0" xfId="272"/>
    <cellStyle name="部门支出预算表01-03 __b-7-0" xfId="273"/>
    <cellStyle name="国有资本经营预算支出表07 __b-3-0" xfId="274"/>
    <cellStyle name="财政拨款收支预算总表02-1 __b-12-0" xfId="275"/>
    <cellStyle name="上级补助项目支出预算表12 __b-26-0" xfId="276"/>
    <cellStyle name="部门支出预算表01-03 __b-8-0" xfId="277"/>
    <cellStyle name="国有资本经营预算支出表07 __b-4-0" xfId="278"/>
    <cellStyle name="部门支出预算表01-03 __b-11-0" xfId="279"/>
    <cellStyle name="部门支出预算表01-03 __b-12-0" xfId="280"/>
    <cellStyle name="部门支出预算表01-03 __b-13-0" xfId="281"/>
    <cellStyle name="基本支出预算表（人员类.运转类公用经费项目）04 __b-10-0" xfId="282"/>
    <cellStyle name="部门支出预算表01-03 __b-15-0" xfId="283"/>
    <cellStyle name="部门支出预算表01-03 __b-20-0" xfId="284"/>
    <cellStyle name="基本支出预算表（人员类.运转类公用经费项目）04 __b-12-0" xfId="285"/>
    <cellStyle name="部门支出预算表01-03 __b-17-0" xfId="286"/>
    <cellStyle name="部门支出预算表01-03 __b-22-0" xfId="287"/>
    <cellStyle name="基本支出预算表（人员类.运转类公用经费项目）04 __b-14-0" xfId="288"/>
    <cellStyle name="部门支出预算表01-03 __b-18-0" xfId="289"/>
    <cellStyle name="部门支出预算表01-03 __b-23-0" xfId="290"/>
    <cellStyle name="基本支出预算表（人员类.运转类公用经费项目）04 __b-15-0" xfId="291"/>
    <cellStyle name="基本支出预算表（人员类.运转类公用经费项目）04 __b-20-0" xfId="292"/>
    <cellStyle name="部门支出预算表01-03 __b-19-0" xfId="293"/>
    <cellStyle name="部门支出预算表01-03 __b-24-0" xfId="294"/>
    <cellStyle name="基本支出预算表（人员类.运转类公用经费项目）04 __b-16-0" xfId="295"/>
    <cellStyle name="基本支出预算表（人员类.运转类公用经费项目）04 __b-21-0" xfId="296"/>
    <cellStyle name="部门支出预算表01-03 __b-26-0" xfId="297"/>
    <cellStyle name="部门支出预算表01-03 __b-31-0" xfId="298"/>
    <cellStyle name="部门项目中期规划预算表13 __b-1-0" xfId="299"/>
    <cellStyle name="基本支出预算表（人员类.运转类公用经费项目）04 __b-18-0" xfId="300"/>
    <cellStyle name="基本支出预算表（人员类.运转类公用经费项目）04 __b-23-0" xfId="301"/>
    <cellStyle name="部门支出预算表01-03 __b-27-0" xfId="302"/>
    <cellStyle name="部门支出预算表01-03 __b-32-0" xfId="303"/>
    <cellStyle name="部门项目中期规划预算表13 __b-2-0" xfId="304"/>
    <cellStyle name="基本支出预算表（人员类.运转类公用经费项目）04 __b-19-0" xfId="305"/>
    <cellStyle name="基本支出预算表（人员类.运转类公用经费项目）04 __b-24-0" xfId="306"/>
    <cellStyle name="部门支出预算表01-03 __b-28-0" xfId="307"/>
    <cellStyle name="部门项目中期规划预算表13 __b-3-0" xfId="308"/>
    <cellStyle name="基本支出预算表（人员类.运转类公用经费项目）04 __b-25-0" xfId="309"/>
    <cellStyle name="基本支出预算表（人员类.运转类公用经费项目）04 __b-30-0" xfId="310"/>
    <cellStyle name="部门支出预算表01-03 __b-29-0" xfId="311"/>
    <cellStyle name="部门项目中期规划预算表13 __b-4-0" xfId="312"/>
    <cellStyle name="基本支出预算表（人员类.运转类公用经费项目）04 __b-26-0" xfId="313"/>
    <cellStyle name="基本支出预算表（人员类.运转类公用经费项目）04 __b-31-0" xfId="314"/>
    <cellStyle name="财政拨款收支预算总表02-1 __b-2-0" xfId="315"/>
    <cellStyle name="财政拨款收支预算总表02-1 __b-3-0" xfId="316"/>
    <cellStyle name="财政拨款收支预算总表02-1 __b-4-0" xfId="317"/>
    <cellStyle name="财政拨款收支预算总表02-1 __b-5-0" xfId="318"/>
    <cellStyle name="财政拨款收支预算总表02-1 __b-6-0" xfId="319"/>
    <cellStyle name="财政拨款收支预算总表02-1 __b-7-0" xfId="320"/>
    <cellStyle name="财政拨款收支预算总表02-1 __b-8-0" xfId="321"/>
    <cellStyle name="财政拨款收支预算总表02-1 __b-14-0" xfId="322"/>
    <cellStyle name="上级补助项目支出预算表12 __b-28-0" xfId="323"/>
    <cellStyle name="国有资本经营预算支出表07 __b-6-0" xfId="324"/>
    <cellStyle name="财政拨款收支预算总表02-1 __b-15-0" xfId="325"/>
    <cellStyle name="财政拨款收支预算总表02-1 __b-20-0" xfId="326"/>
    <cellStyle name="上级补助项目支出预算表12 __b-29-0" xfId="327"/>
    <cellStyle name="国有资本经营预算支出表07 __b-7-0" xfId="328"/>
    <cellStyle name="财政拨款收支预算总表02-1 __b-16-0" xfId="329"/>
    <cellStyle name="财政拨款收支预算总表02-1 __b-21-0" xfId="330"/>
    <cellStyle name="国有资本经营预算支出表07 __b-8-0" xfId="331"/>
    <cellStyle name="财政拨款收支预算总表02-1 __b-17-0" xfId="332"/>
    <cellStyle name="财政拨款收支预算总表02-1 __b-22-0" xfId="333"/>
    <cellStyle name="国有资本经营预算支出表07 __b-9-0" xfId="334"/>
    <cellStyle name="财政拨款收支预算总表02-1 __b-18-0" xfId="335"/>
    <cellStyle name="财政拨款收支预算总表02-1 __b-23-0" xfId="336"/>
    <cellStyle name="财政拨款收支预算总表02-1 __b-19-0" xfId="337"/>
    <cellStyle name="财政拨款收支预算总表02-1 __b-24-0" xfId="338"/>
    <cellStyle name="一般公共预算支出预算表（按功能科目分类）02-2 __b-1-0" xfId="339"/>
    <cellStyle name="一般公共预算支出预算表（按功能科目分类）02-2 __b-2-0" xfId="340"/>
    <cellStyle name="一般公共预算支出预算表（按功能科目分类）02-2 __b-4-0" xfId="341"/>
    <cellStyle name="一般公共预算支出预算表（按功能科目分类）02-2 __b-5-0" xfId="342"/>
    <cellStyle name="一般公共预算支出预算表（按功能科目分类）02-2 __b-6-0" xfId="343"/>
    <cellStyle name="一般公共预算支出预算表（按功能科目分类）02-2 __b-7-0" xfId="344"/>
    <cellStyle name="一般公共预算支出预算表（按功能科目分类）02-2 __b-8-0" xfId="345"/>
    <cellStyle name="一般公共预算支出预算表（按功能科目分类）02-2 __b-9-0" xfId="346"/>
    <cellStyle name="一般公共预算支出预算表（按功能科目分类）02-2 __b-10-0" xfId="347"/>
    <cellStyle name="一般公共预算支出预算表（按功能科目分类）02-2 __b-11-0" xfId="348"/>
    <cellStyle name="一般公共预算支出预算表（按功能科目分类）02-2 __b-12-0" xfId="349"/>
    <cellStyle name="一般公共预算支出预算表（按功能科目分类）02-2 __b-13-0" xfId="350"/>
    <cellStyle name="一般公共预算支出预算表（按功能科目分类）02-2 __b-14-0" xfId="351"/>
    <cellStyle name="一般公共预算支出预算表（按功能科目分类）02-2 __b-17-0" xfId="352"/>
    <cellStyle name="一般公共预算支出预算表（按功能科目分类）02-2 __b-22-0" xfId="353"/>
    <cellStyle name="一般公共预算支出预算表（按功能科目分类）02-2 __b-19-0" xfId="354"/>
    <cellStyle name="一般公共预算支出预算表（按功能科目分类）02-2 __b-24-0" xfId="355"/>
    <cellStyle name="一般公共预算支出预算表（按功能科目分类）02-2 __b-25-0" xfId="356"/>
    <cellStyle name="一般公共预算支出预算表（按功能科目分类）02-2 __b-26-0" xfId="357"/>
    <cellStyle name="一般公共预算支出预算表（按功能科目分类）02-2 __b-27-0" xfId="358"/>
    <cellStyle name="一般公共预算支出预算表（按功能科目分类）02-2 __b-28-0" xfId="359"/>
    <cellStyle name="一般公共预算支出预算表（按经济科目分类）02-3 __b-10-0" xfId="360"/>
    <cellStyle name="一般公共预算支出预算表（按经济科目分类）02-3 __b-11-0" xfId="361"/>
    <cellStyle name="一般公共预算支出预算表（按经济科目分类）02-3 __b-12-0" xfId="362"/>
    <cellStyle name="一般公共预算“三公”经费支出预算表03 __b-1-0" xfId="363"/>
    <cellStyle name="一般公共预算“三公”经费支出预算表03 __b-2-0" xfId="364"/>
    <cellStyle name="一般公共预算“三公”经费支出预算表03 __b-3-0" xfId="365"/>
    <cellStyle name="一般公共预算“三公”经费支出预算表03 __b-4-0" xfId="366"/>
    <cellStyle name="一般公共预算“三公”经费支出预算表03 __b-5-0" xfId="367"/>
    <cellStyle name="Normal" xfId="368"/>
    <cellStyle name="一般公共预算“三公”经费支出预算表03 __b-6-0" xfId="369"/>
    <cellStyle name="一般公共预算“三公”经费支出预算表03 __b-7-0" xfId="370"/>
    <cellStyle name="一般公共预算“三公”经费支出预算表03 __b-8-0" xfId="371"/>
    <cellStyle name="一般公共预算“三公”经费支出预算表03 __b-9-0" xfId="372"/>
    <cellStyle name="一般公共预算“三公”经费支出预算表03 __b-10-0" xfId="373"/>
    <cellStyle name="一般公共预算“三公”经费支出预算表03 __b-11-0" xfId="374"/>
    <cellStyle name="一般公共预算“三公”经费支出预算表03 __b-12-0" xfId="375"/>
    <cellStyle name="一般公共预算“三公”经费支出预算表03 __b-13-0" xfId="376"/>
    <cellStyle name="一般公共预算“三公”经费支出预算表03 __b-14-0" xfId="377"/>
    <cellStyle name="一般公共预算“三公”经费支出预算表03 __b-15-0" xfId="378"/>
    <cellStyle name="一般公共预算“三公”经费支出预算表03 __b-20-0" xfId="379"/>
    <cellStyle name="一般公共预算“三公”经费支出预算表03 __b-16-0" xfId="380"/>
    <cellStyle name="一般公共预算“三公”经费支出预算表03 __b-21-0" xfId="381"/>
    <cellStyle name="一般公共预算“三公”经费支出预算表03 __b-17-0" xfId="382"/>
    <cellStyle name="一般公共预算“三公”经费支出预算表03 __b-22-0" xfId="383"/>
    <cellStyle name="一般公共预算“三公”经费支出预算表03 __b-18-0" xfId="384"/>
    <cellStyle name="一般公共预算“三公”经费支出预算表03 __b-23-0" xfId="385"/>
    <cellStyle name="一般公共预算“三公”经费支出预算表03 __b-19-0" xfId="386"/>
    <cellStyle name="部门项目中期规划预算表13 __b-5-0" xfId="387"/>
    <cellStyle name="基本支出预算表（人员类.运转类公用经费项目）04 __b-27-0" xfId="388"/>
    <cellStyle name="基本支出预算表（人员类.运转类公用经费项目）04 __b-32-0" xfId="389"/>
    <cellStyle name="部门项目中期规划预算表13 __b-6-0" xfId="390"/>
    <cellStyle name="基本支出预算表（人员类.运转类公用经费项目）04 __b-28-0" xfId="391"/>
    <cellStyle name="基本支出预算表（人员类.运转类公用经费项目）04 __b-33-0" xfId="392"/>
    <cellStyle name="部门项目中期规划预算表13 __b-7-0" xfId="393"/>
    <cellStyle name="基本支出预算表（人员类.运转类公用经费项目）04 __b-29-0" xfId="394"/>
    <cellStyle name="基本支出预算表（人员类.运转类公用经费项目）04 __b-34-0" xfId="395"/>
    <cellStyle name="部门项目中期规划预算表13 __b-8-0" xfId="396"/>
    <cellStyle name="基本支出预算表（人员类.运转类公用经费项目）04 __b-35-0" xfId="397"/>
    <cellStyle name="基本支出预算表（人员类.运转类公用经费项目）04 __b-40-0" xfId="398"/>
    <cellStyle name="部门项目中期规划预算表13 __b-9-0" xfId="399"/>
    <cellStyle name="基本支出预算表（人员类.运转类公用经费项目）04 __b-36-0" xfId="400"/>
    <cellStyle name="基本支出预算表（人员类.运转类公用经费项目）04 __b-41-0" xfId="401"/>
    <cellStyle name="基本支出预算表（人员类.运转类公用经费项目）04 __b-37-0" xfId="402"/>
    <cellStyle name="国有资本经营预算支出表07 __b-10-0" xfId="403"/>
    <cellStyle name="新增资产配置表11 __b-1-0" xfId="404"/>
    <cellStyle name="基本支出预算表（人员类.运转类公用经费项目）04 __b-38-0" xfId="405"/>
    <cellStyle name="新增资产配置表11 __b-10-0" xfId="406"/>
    <cellStyle name="国有资本经营预算支出表07 __b-11-0" xfId="407"/>
    <cellStyle name="新增资产配置表11 __b-2-0" xfId="408"/>
    <cellStyle name="基本支出预算表（人员类.运转类公用经费项目）04 __b-39-0" xfId="409"/>
    <cellStyle name="新增资产配置表11 __b-11-0" xfId="410"/>
    <cellStyle name="国有资本经营预算支出表07 __b-12-0" xfId="411"/>
    <cellStyle name="项目支出预算表（其他运转类.特定目标类项目）05-1 __b-1-0" xfId="412"/>
    <cellStyle name="项目支出预算表（其他运转类.特定目标类项目）05-1 __b-2-0" xfId="413"/>
    <cellStyle name="项目支出预算表（其他运转类.特定目标类项目）05-1 __b-3-0" xfId="414"/>
    <cellStyle name="项目支出预算表（其他运转类.特定目标类项目）05-1 __b-4-0" xfId="415"/>
    <cellStyle name="项目支出预算表（其他运转类.特定目标类项目）05-1 __b-5-0" xfId="416"/>
    <cellStyle name="项目支出预算表（其他运转类.特定目标类项目）05-1 __b-6-0" xfId="417"/>
    <cellStyle name="项目支出预算表（其他运转类.特定目标类项目）05-1 __b-7-0" xfId="418"/>
    <cellStyle name="项目支出预算表（其他运转类.特定目标类项目）05-1 __b-8-0" xfId="419"/>
    <cellStyle name="项目支出预算表（其他运转类.特定目标类项目）05-1 __b-9-0" xfId="420"/>
    <cellStyle name="项目支出预算表（其他运转类.特定目标类项目）05-1 __b-11-0" xfId="421"/>
    <cellStyle name="项目支出预算表（其他运转类.特定目标类项目）05-1 __b-12-0" xfId="422"/>
    <cellStyle name="项目支出预算表（其他运转类.特定目标类项目）05-1 __b-14-0" xfId="423"/>
    <cellStyle name="项目支出预算表（其他运转类.特定目标类项目）05-1 __b-15-0" xfId="424"/>
    <cellStyle name="项目支出预算表（其他运转类.特定目标类项目）05-1 __b-20-0" xfId="425"/>
    <cellStyle name="项目支出预算表（其他运转类.特定目标类项目）05-1 __b-16-0" xfId="426"/>
    <cellStyle name="项目支出预算表（其他运转类.特定目标类项目）05-1 __b-21-0" xfId="427"/>
    <cellStyle name="项目支出预算表（其他运转类.特定目标类项目）05-1 __b-17-0" xfId="428"/>
    <cellStyle name="项目支出预算表（其他运转类.特定目标类项目）05-1 __b-22-0" xfId="429"/>
    <cellStyle name="项目支出预算表（其他运转类.特定目标类项目）05-1 __b-18-0" xfId="430"/>
    <cellStyle name="项目支出预算表（其他运转类.特定目标类项目）05-1 __b-23-0" xfId="431"/>
    <cellStyle name="政府购买服务预算表09 __b-10-0" xfId="432"/>
    <cellStyle name="项目支出预算表（其他运转类.特定目标类项目）05-1 __b-19-0" xfId="433"/>
    <cellStyle name="项目支出预算表（其他运转类.特定目标类项目）05-1 __b-24-0" xfId="434"/>
    <cellStyle name="政府购买服务预算表09 __b-11-0" xfId="435"/>
    <cellStyle name="项目支出预算表（其他运转类.特定目标类项目）05-1 __b-25-0" xfId="436"/>
    <cellStyle name="项目支出预算表（其他运转类.特定目标类项目）05-1 __b-30-0" xfId="437"/>
    <cellStyle name="政府购买服务预算表09 __b-12-0" xfId="438"/>
    <cellStyle name="项目支出预算表（其他运转类.特定目标类项目）05-1 __b-26-0" xfId="439"/>
    <cellStyle name="项目支出预算表（其他运转类.特定目标类项目）05-1 __b-31-0" xfId="440"/>
    <cellStyle name="政府购买服务预算表09 __b-13-0" xfId="441"/>
    <cellStyle name="项目支出预算表（其他运转类.特定目标类项目）05-1 __b-27-0" xfId="442"/>
    <cellStyle name="项目支出预算表（其他运转类.特定目标类项目）05-1 __b-32-0" xfId="443"/>
    <cellStyle name="政府购买服务预算表09 __b-14-0" xfId="444"/>
    <cellStyle name="项目支出预算表（其他运转类.特定目标类项目）05-1 __b-29-0" xfId="445"/>
    <cellStyle name="项目支出预算表（其他运转类.特定目标类项目）05-1 __b-34-0" xfId="446"/>
    <cellStyle name="政府购买服务预算表09 __b-16-0" xfId="447"/>
    <cellStyle name="政府购买服务预算表09 __b-21-0" xfId="448"/>
    <cellStyle name="项目支出预算表（其他运转类.特定目标类项目）05-1 __b-36-0" xfId="449"/>
    <cellStyle name="项目支出预算表（其他运转类.特定目标类项目）05-1 __b-41-0" xfId="450"/>
    <cellStyle name="政府购买服务预算表09 __b-23-0" xfId="451"/>
    <cellStyle name="政府购买服务预算表09 __b-18-0" xfId="452"/>
    <cellStyle name="项目支出预算表（其他运转类.特定目标类项目）05-1 __b-37-0" xfId="453"/>
    <cellStyle name="项目支出预算表（其他运转类.特定目标类项目）05-1 __b-42-0" xfId="454"/>
    <cellStyle name="政府购买服务预算表09 __b-24-0" xfId="455"/>
    <cellStyle name="政府购买服务预算表09 __b-19-0" xfId="456"/>
    <cellStyle name="项目支出预算表（其他运转类.特定目标类项目）05-1 __b-38-0" xfId="457"/>
    <cellStyle name="项目支出预算表（其他运转类.特定目标类项目）05-1 __b-43-0" xfId="458"/>
    <cellStyle name="项目支出预算表（其他运转类.特定目标类项目）05-1 __b-39-0" xfId="459"/>
    <cellStyle name="项目支出绩效目标表（本级下达）05-2 __b-1-0" xfId="460"/>
    <cellStyle name="项目支出绩效目标表（本级下达）05-2 __b-2-0" xfId="461"/>
    <cellStyle name="项目支出绩效目标表（本级下达）05-2 __b-3-0" xfId="462"/>
    <cellStyle name="项目支出绩效目标表（本级下达）05-2 __b-4-0" xfId="463"/>
    <cellStyle name="项目支出绩效目标表（本级下达）05-2 __b-5-0" xfId="464"/>
    <cellStyle name="项目支出绩效目标表（本级下达）05-2 __b-6-0" xfId="465"/>
    <cellStyle name="项目支出绩效目标表（本级下达）05-2 __b-7-0" xfId="466"/>
    <cellStyle name="项目支出绩效目标表（本级下达）05-2 __b-8-0" xfId="467"/>
    <cellStyle name="项目支出绩效目标表（本级下达）05-2 __b-10-0" xfId="468"/>
    <cellStyle name="项目支出绩效目标表（本级下达）05-2 __b-11-0" xfId="469"/>
    <cellStyle name="项目支出绩效目标表（本级下达）05-2 __b-12-0" xfId="470"/>
    <cellStyle name="项目支出绩效目标表（本级下达）05-2 __b-14-0" xfId="471"/>
    <cellStyle name="项目支出绩效目标表（本级下达）05-2 __b-15-0" xfId="472"/>
    <cellStyle name="项目支出绩效目标表（本级下达）05-2 __b-16-0" xfId="473"/>
    <cellStyle name="项目支出绩效目标表（本级下达）05-2 __b-17-0" xfId="474"/>
    <cellStyle name="项目支出绩效目标表（本级下达）05-2 __b-18-0" xfId="475"/>
    <cellStyle name="项目支出绩效目标表（另文下达）05-3 __b-1-0" xfId="476"/>
    <cellStyle name="项目支出绩效目标表（另文下达）05-3 __b-2-0" xfId="477"/>
    <cellStyle name="项目支出绩效目标表（另文下达）05-3 __b-3-0" xfId="478"/>
    <cellStyle name="项目支出绩效目标表（另文下达）05-3 __b-4-0" xfId="479"/>
    <cellStyle name="项目支出绩效目标表（另文下达）05-3 __b-5-0" xfId="480"/>
    <cellStyle name="项目支出绩效目标表（另文下达）05-3 __b-6-0" xfId="481"/>
    <cellStyle name="项目支出绩效目标表（另文下达）05-3 __b-7-0" xfId="482"/>
    <cellStyle name="项目支出绩效目标表（另文下达）05-3 __b-8-0" xfId="483"/>
    <cellStyle name="项目支出绩效目标表（另文下达）05-3 __b-9-0" xfId="484"/>
    <cellStyle name="项目支出绩效目标表（另文下达）05-3 __b-10-0" xfId="485"/>
    <cellStyle name="政府性基金预算支出预算表06 __b-18-0" xfId="486"/>
    <cellStyle name="政府性基金预算支出预算表06 __b-23-0" xfId="487"/>
    <cellStyle name="项目支出绩效目标表（另文下达）05-3 __b-11-0" xfId="488"/>
    <cellStyle name="政府性基金预算支出预算表06 __b-19-0" xfId="489"/>
    <cellStyle name="政府性基金预算支出预算表06 __b-24-0" xfId="490"/>
    <cellStyle name="项目支出绩效目标表（另文下达）05-3 __b-13-0" xfId="491"/>
    <cellStyle name="政府性基金预算支出预算表06 __b-26-0" xfId="492"/>
    <cellStyle name="项目支出绩效目标表（另文下达）05-3 __b-15-0" xfId="493"/>
    <cellStyle name="政府性基金预算支出预算表06 __b-28-0" xfId="494"/>
    <cellStyle name="项目支出绩效目标表（另文下达）05-3 __b-16-0" xfId="495"/>
    <cellStyle name="政府性基金预算支出预算表06 __b-29-0" xfId="496"/>
    <cellStyle name="政府性基金预算支出预算表06 __b-1-0" xfId="497"/>
    <cellStyle name="政府性基金预算支出预算表06 __b-2-0" xfId="498"/>
    <cellStyle name="政府性基金预算支出预算表06 __b-3-0" xfId="499"/>
    <cellStyle name="政府性基金预算支出预算表06 __b-4-0" xfId="500"/>
    <cellStyle name="政府性基金预算支出预算表06 __b-5-0" xfId="501"/>
    <cellStyle name="政府性基金预算支出预算表06 __b-6-0" xfId="502"/>
    <cellStyle name="政府性基金预算支出预算表06 __b-7-0" xfId="503"/>
    <cellStyle name="政府性基金预算支出预算表06 __b-8-0" xfId="504"/>
    <cellStyle name="政府性基金预算支出预算表06 __b-9-0" xfId="505"/>
    <cellStyle name="政府性基金预算支出预算表06 __b-12-0" xfId="506"/>
    <cellStyle name="国有资本经营预算支出表07 __b-26-0" xfId="507"/>
    <cellStyle name="政府性基金预算支出预算表06 __b-13-0" xfId="508"/>
    <cellStyle name="国有资本经营预算支出表07 __b-27-0" xfId="509"/>
    <cellStyle name="政府性基金预算支出预算表06 __b-14-0" xfId="510"/>
    <cellStyle name="国有资本经营预算支出表07 __b-28-0" xfId="511"/>
    <cellStyle name="政府性基金预算支出预算表06 __b-21-0" xfId="512"/>
    <cellStyle name="政府性基金预算支出预算表06 __b-16-0" xfId="513"/>
    <cellStyle name="国有资本经营预算支出表07 __b-13-0" xfId="514"/>
    <cellStyle name="新增资产配置表11 __b-12-0" xfId="515"/>
    <cellStyle name="国有资本经营预算支出表07 __b-14-0" xfId="516"/>
    <cellStyle name="新增资产配置表11 __b-13-0" xfId="517"/>
    <cellStyle name="国有资本经营预算支出表07 __b-20-0" xfId="518"/>
    <cellStyle name="国有资本经营预算支出表07 __b-15-0" xfId="519"/>
    <cellStyle name="新增资产配置表11 __b-14-0" xfId="520"/>
    <cellStyle name="国有资本经营预算支出表07 __b-21-0" xfId="521"/>
    <cellStyle name="国有资本经营预算支出表07 __b-16-0" xfId="522"/>
    <cellStyle name="新增资产配置表11 __b-15-0" xfId="523"/>
    <cellStyle name="新增资产配置表11 __b-20-0" xfId="524"/>
    <cellStyle name="国有资本经营预算支出表07 __b-22-0" xfId="525"/>
    <cellStyle name="国有资本经营预算支出表07 __b-17-0" xfId="526"/>
    <cellStyle name="新增资产配置表11 __b-16-0" xfId="527"/>
    <cellStyle name="国有资本经营预算支出表07 __b-23-0" xfId="528"/>
    <cellStyle name="国有资本经营预算支出表07 __b-18-0" xfId="529"/>
    <cellStyle name="新增资产配置表11 __b-17-0" xfId="530"/>
    <cellStyle name="部门政府采购预算表08 __b-10-0" xfId="531"/>
    <cellStyle name="市对下转移支付预算表10-1 __b-1-0" xfId="532"/>
    <cellStyle name="部门政府采购预算表08 __b-11-0" xfId="533"/>
    <cellStyle name="市对下转移支付预算表10-1 __b-2-0" xfId="534"/>
    <cellStyle name="部门政府采购预算表08 __b-12-0" xfId="535"/>
    <cellStyle name="市对下转移支付预算表10-1 __b-3-0" xfId="536"/>
    <cellStyle name="部门政府采购预算表08 __b-13-0" xfId="537"/>
    <cellStyle name="市对下转移支付预算表10-1 __b-4-0" xfId="538"/>
    <cellStyle name="部门政府采购预算表08 __b-14-0" xfId="539"/>
    <cellStyle name="市对下转移支付预算表10-1 __b-5-0" xfId="540"/>
    <cellStyle name="部门政府采购预算表08 __b-20-0" xfId="541"/>
    <cellStyle name="部门政府采购预算表08 __b-15-0" xfId="542"/>
    <cellStyle name="市对下转移支付预算表10-1 __b-6-0" xfId="543"/>
    <cellStyle name="部门政府采购预算表08 __b-22-0" xfId="544"/>
    <cellStyle name="部门政府采购预算表08 __b-17-0" xfId="545"/>
    <cellStyle name="市对下转移支付预算表10-1 __b-8-0" xfId="546"/>
    <cellStyle name="部门政府采购预算表08 __b-23-0" xfId="547"/>
    <cellStyle name="部门政府采购预算表08 __b-18-0" xfId="548"/>
    <cellStyle name="市对下转移支付预算表10-1 __b-9-0" xfId="549"/>
    <cellStyle name="部门政府采购预算表08 __b-24-0" xfId="550"/>
    <cellStyle name="部门政府采购预算表08 __b-19-0" xfId="551"/>
    <cellStyle name="部门政府采购预算表08 __b-30-0" xfId="552"/>
    <cellStyle name="部门政府采购预算表08 __b-25-0" xfId="553"/>
    <cellStyle name="部门政府采购预算表08 __b-31-0" xfId="554"/>
    <cellStyle name="部门政府采购预算表08 __b-26-0" xfId="555"/>
    <cellStyle name="部门政府采购预算表08 __b-32-0" xfId="556"/>
    <cellStyle name="部门政府采购预算表08 __b-27-0" xfId="557"/>
    <cellStyle name="部门政府采购预算表08 __b-33-0" xfId="558"/>
    <cellStyle name="部门政府采购预算表08 __b-28-0" xfId="559"/>
    <cellStyle name="部门政府采购预算表08 __b-34-0" xfId="560"/>
    <cellStyle name="部门政府采购预算表08 __b-29-0" xfId="561"/>
    <cellStyle name="部门政府采购预算表08 __b-35-0" xfId="562"/>
    <cellStyle name="部门政府采购预算表08 __b-36-0" xfId="563"/>
    <cellStyle name="部门政府采购预算表08 __b-37-0" xfId="564"/>
    <cellStyle name="部门政府采购预算表08 __b-38-0" xfId="565"/>
    <cellStyle name="部门项目中期规划预算表13 __b-10-0" xfId="566"/>
    <cellStyle name="政府购买服务预算表09 __b-1-0" xfId="567"/>
    <cellStyle name="政府购买服务预算表09 __b-2-0" xfId="568"/>
    <cellStyle name="政府购买服务预算表09 __b-3-0" xfId="569"/>
    <cellStyle name="政府购买服务预算表09 __b-4-0" xfId="570"/>
    <cellStyle name="政府购买服务预算表09 __b-6-0" xfId="571"/>
    <cellStyle name="政府购买服务预算表09 __b-7-0" xfId="572"/>
    <cellStyle name="政府购买服务预算表09 __b-8-0" xfId="573"/>
    <cellStyle name="政府购买服务预算表09 __b-25-0" xfId="574"/>
    <cellStyle name="政府购买服务预算表09 __b-30-0" xfId="575"/>
    <cellStyle name="政府购买服务预算表09 __b-26-0" xfId="576"/>
    <cellStyle name="政府购买服务预算表09 __b-31-0" xfId="577"/>
    <cellStyle name="政府购买服务预算表09 __b-27-0" xfId="578"/>
    <cellStyle name="政府购买服务预算表09 __b-32-0" xfId="579"/>
    <cellStyle name="市对下转移支付绩效目标表10-2 __b-1-0" xfId="580"/>
    <cellStyle name="政府购买服务预算表09 __b-28-0" xfId="581"/>
    <cellStyle name="政府购买服务预算表09 __b-33-0" xfId="582"/>
    <cellStyle name="市对下转移支付绩效目标表10-2 __b-2-0" xfId="583"/>
    <cellStyle name="政府购买服务预算表09 __b-29-0" xfId="584"/>
    <cellStyle name="政府购买服务预算表09 __b-34-0" xfId="585"/>
    <cellStyle name="市对下转移支付绩效目标表10-2 __b-3-0" xfId="586"/>
    <cellStyle name="政府购买服务预算表09 __b-35-0" xfId="587"/>
    <cellStyle name="政府购买服务预算表09 __b-40-0" xfId="588"/>
    <cellStyle name="市对下转移支付绩效目标表10-2 __b-4-0" xfId="589"/>
    <cellStyle name="政府购买服务预算表09 __b-36-0" xfId="590"/>
    <cellStyle name="政府购买服务预算表09 __b-41-0" xfId="591"/>
    <cellStyle name="市对下转移支付绩效目标表10-2 __b-5-0" xfId="592"/>
    <cellStyle name="政府购买服务预算表09 __b-37-0" xfId="593"/>
    <cellStyle name="政府购买服务预算表09 __b-42-0" xfId="594"/>
    <cellStyle name="市对下转移支付绩效目标表10-2 __b-6-0" xfId="595"/>
    <cellStyle name="政府购买服务预算表09 __b-38-0" xfId="596"/>
    <cellStyle name="政府购买服务预算表09 __b-43-0" xfId="597"/>
    <cellStyle name="市对下转移支付绩效目标表10-2 __b-7-0" xfId="598"/>
    <cellStyle name="政府购买服务预算表09 __b-39-0" xfId="599"/>
    <cellStyle name="政府购买服务预算表09 __b-44-0" xfId="600"/>
    <cellStyle name="市对下转移支付绩效目标表10-2 __b-8-0" xfId="601"/>
    <cellStyle name="政府购买服务预算表09 __b-45-0" xfId="602"/>
    <cellStyle name="市对下转移支付绩效目标表10-2 __b-9-0" xfId="603"/>
    <cellStyle name="市对下转移支付预算表10-1 __b-11-0" xfId="604"/>
    <cellStyle name="市对下转移支付预算表10-1 __b-12-0" xfId="605"/>
    <cellStyle name="市对下转移支付预算表10-1 __b-13-0" xfId="606"/>
    <cellStyle name="市对下转移支付预算表10-1 __b-14-0" xfId="607"/>
    <cellStyle name="市对下转移支付预算表10-1 __b-15-0" xfId="608"/>
    <cellStyle name="市对下转移支付预算表10-1 __b-20-0" xfId="609"/>
    <cellStyle name="市对下转移支付预算表10-1 __b-16-0" xfId="610"/>
    <cellStyle name="市对下转移支付预算表10-1 __b-21-0" xfId="611"/>
    <cellStyle name="市对下转移支付预算表10-1 __b-18-0" xfId="612"/>
    <cellStyle name="市对下转移支付预算表10-1 __b-23-0" xfId="613"/>
    <cellStyle name="市对下转移支付预算表10-1 __b-19-0" xfId="614"/>
    <cellStyle name="市对下转移支付预算表10-1 __b-24-0" xfId="615"/>
    <cellStyle name="市对下转移支付预算表10-1 __b-25-0" xfId="616"/>
    <cellStyle name="市对下转移支付预算表10-1 __b-30-0" xfId="617"/>
    <cellStyle name="市对下转移支付预算表10-1 __b-27-0" xfId="618"/>
    <cellStyle name="市对下转移支付预算表10-1 __b-28-0" xfId="619"/>
    <cellStyle name="市对下转移支付预算表10-1 __b-29-0" xfId="620"/>
    <cellStyle name="市对下转移支付绩效目标表10-2 __b-10-0" xfId="621"/>
    <cellStyle name="市对下转移支付绩效目标表10-2 __b-11-0" xfId="622"/>
    <cellStyle name="市对下转移支付绩效目标表10-2 __b-12-0" xfId="623"/>
    <cellStyle name="市对下转移支付绩效目标表10-2 __b-13-0" xfId="624"/>
    <cellStyle name="市对下转移支付绩效目标表10-2 __b-14-0" xfId="625"/>
    <cellStyle name="市对下转移支付绩效目标表10-2 __b-15-0" xfId="626"/>
    <cellStyle name="市对下转移支付绩效目标表10-2 __b-16-0" xfId="627"/>
    <cellStyle name="市对下转移支付绩效目标表10-2 __b-17-0" xfId="628"/>
    <cellStyle name="市对下转移支付绩效目标表10-2 __b-18-0" xfId="629"/>
    <cellStyle name="市对下转移支付绩效目标表10-2 __b-19-0" xfId="630"/>
    <cellStyle name="新增资产配置表11 __b-3-0" xfId="631"/>
    <cellStyle name="新增资产配置表11 __b-4-0" xfId="632"/>
    <cellStyle name="新增资产配置表11 __b-5-0" xfId="633"/>
    <cellStyle name="新增资产配置表11 __b-6-0" xfId="634"/>
    <cellStyle name="新增资产配置表11 __b-7-0" xfId="635"/>
    <cellStyle name="新增资产配置表11 __b-8-0" xfId="636"/>
    <cellStyle name="上级补助项目支出预算表12 __b-1-0" xfId="637"/>
    <cellStyle name="上级补助项目支出预算表12 __b-2-0" xfId="638"/>
    <cellStyle name="上级补助项目支出预算表12 __b-3-0" xfId="639"/>
    <cellStyle name="上级补助项目支出预算表12 __b-5-0" xfId="640"/>
    <cellStyle name="上级补助项目支出预算表12 __b-6-0" xfId="641"/>
    <cellStyle name="上级补助项目支出预算表12 __b-7-0" xfId="642"/>
    <cellStyle name="上级补助项目支出预算表12 __b-8-0" xfId="643"/>
    <cellStyle name="上级补助项目支出预算表12 __b-9-0" xfId="644"/>
    <cellStyle name="上级补助项目支出预算表12 __b-11-0" xfId="645"/>
    <cellStyle name="上级补助项目支出预算表12 __b-12-0" xfId="646"/>
    <cellStyle name="上级补助项目支出预算表12 __b-13-0" xfId="647"/>
    <cellStyle name="部门项目中期规划预算表13 __b-11-0" xfId="648"/>
    <cellStyle name="部门项目中期规划预算表13 __b-12-0" xfId="649"/>
    <cellStyle name="部门项目中期规划预算表13 __b-13-0" xfId="650"/>
    <cellStyle name="部门项目中期规划预算表13 __b-14-0" xfId="651"/>
    <cellStyle name="部门项目中期规划预算表13 __b-15-0" xfId="652"/>
    <cellStyle name="部门项目中期规划预算表13 __b-20-0" xfId="653"/>
    <cellStyle name="部门项目中期规划预算表13 __b-16-0" xfId="654"/>
    <cellStyle name="部门项目中期规划预算表13 __b-21-0" xfId="655"/>
    <cellStyle name="部门项目中期规划预算表13 __b-17-0" xfId="656"/>
    <cellStyle name="部门项目中期规划预算表13 __b-22-0" xfId="657"/>
    <cellStyle name="部门项目中期规划预算表13 __b-18-0" xfId="658"/>
    <cellStyle name="部门项目中期规划预算表13 __b-23-0" xfId="659"/>
    <cellStyle name="部门项目中期规划预算表13 __b-19-0" xfId="660"/>
    <cellStyle name="部门项目中期规划预算表13 __b-24-0" xfId="661"/>
    <cellStyle name="部门项目中期规划预算表13 __b-26-0" xfId="662"/>
    <cellStyle name="部门项目中期规划预算表13 __b-27-0" xfId="663"/>
    <cellStyle name="部门项目中期规划预算表13 __b-28-0" xfId="664"/>
    <cellStyle name="部门项目中期规划预算表13 __b-29-0" xfId="66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9"/>
  <sheetViews>
    <sheetView showZeros="0" tabSelected="1" workbookViewId="0">
      <selection activeCell="E1" sqref="E1"/>
    </sheetView>
  </sheetViews>
  <sheetFormatPr defaultColWidth="8" defaultRowHeight="14.25" customHeight="1" outlineLevelCol="3"/>
  <cols>
    <col min="1" max="1" width="39.5740740740741" customWidth="1"/>
    <col min="2" max="2" width="43.1388888888889" customWidth="1"/>
    <col min="3" max="3" width="39.7037037037037" customWidth="1"/>
    <col min="4" max="4" width="42.7037037037037" customWidth="1"/>
  </cols>
  <sheetData>
    <row r="1" ht="13.5" customHeight="1" spans="4:4">
      <c r="D1" s="103" t="s">
        <v>0</v>
      </c>
    </row>
    <row r="2" ht="36" customHeight="1" spans="1:4">
      <c r="A2" s="123" t="s">
        <v>1</v>
      </c>
      <c r="B2" s="282"/>
      <c r="C2" s="282"/>
      <c r="D2" s="282"/>
    </row>
    <row r="3" ht="21" customHeight="1" spans="1:4">
      <c r="A3" s="283" t="s">
        <v>2</v>
      </c>
      <c r="B3" s="284"/>
      <c r="C3" s="284"/>
      <c r="D3" s="291" t="s">
        <v>3</v>
      </c>
    </row>
    <row r="4" ht="19.5" customHeight="1" spans="1:4">
      <c r="A4" s="285" t="s">
        <v>4</v>
      </c>
      <c r="B4" s="286"/>
      <c r="C4" s="285" t="s">
        <v>5</v>
      </c>
      <c r="D4" s="286"/>
    </row>
    <row r="5" ht="19.5" customHeight="1" spans="1:4">
      <c r="A5" s="287" t="s">
        <v>6</v>
      </c>
      <c r="B5" s="287" t="s">
        <v>7</v>
      </c>
      <c r="C5" s="287" t="s">
        <v>8</v>
      </c>
      <c r="D5" s="287" t="s">
        <v>7</v>
      </c>
    </row>
    <row r="6" ht="19.5" customHeight="1" spans="1:4">
      <c r="A6" s="288"/>
      <c r="B6" s="288"/>
      <c r="C6" s="288"/>
      <c r="D6" s="288"/>
    </row>
    <row r="7" ht="20.25" customHeight="1" spans="1:4">
      <c r="A7" s="13" t="s">
        <v>9</v>
      </c>
      <c r="B7" s="15">
        <v>1706.160607</v>
      </c>
      <c r="C7" s="289" t="str">
        <f>"一"&amp;"、"&amp;"一般公共服务支出"</f>
        <v>一、一般公共服务支出</v>
      </c>
      <c r="D7" s="15"/>
    </row>
    <row r="8" ht="20.25" customHeight="1" spans="1:4">
      <c r="A8" s="13" t="s">
        <v>10</v>
      </c>
      <c r="B8" s="15"/>
      <c r="C8" s="289" t="str">
        <f>"二"&amp;"、"&amp;"外交支出"</f>
        <v>二、外交支出</v>
      </c>
      <c r="D8" s="15"/>
    </row>
    <row r="9" ht="20.25" customHeight="1" spans="1:4">
      <c r="A9" s="13" t="s">
        <v>11</v>
      </c>
      <c r="B9" s="15"/>
      <c r="C9" s="289" t="str">
        <f>"三"&amp;"、"&amp;"国防支出"</f>
        <v>三、国防支出</v>
      </c>
      <c r="D9" s="15"/>
    </row>
    <row r="10" ht="20.25" customHeight="1" spans="1:4">
      <c r="A10" s="13" t="s">
        <v>12</v>
      </c>
      <c r="B10" s="15"/>
      <c r="C10" s="289" t="str">
        <f>"四"&amp;"、"&amp;"公共安全支出"</f>
        <v>四、公共安全支出</v>
      </c>
      <c r="D10" s="15"/>
    </row>
    <row r="11" ht="20.25" customHeight="1" spans="1:4">
      <c r="A11" s="13" t="s">
        <v>13</v>
      </c>
      <c r="B11" s="15">
        <v>1000</v>
      </c>
      <c r="C11" s="289" t="str">
        <f>"五"&amp;"、"&amp;"教育支出"</f>
        <v>五、教育支出</v>
      </c>
      <c r="D11" s="15"/>
    </row>
    <row r="12" ht="20.25" customHeight="1" spans="1:4">
      <c r="A12" s="13" t="s">
        <v>14</v>
      </c>
      <c r="B12" s="15">
        <v>1000</v>
      </c>
      <c r="C12" s="289" t="str">
        <f>"六"&amp;"、"&amp;"科学技术支出"</f>
        <v>六、科学技术支出</v>
      </c>
      <c r="D12" s="15"/>
    </row>
    <row r="13" ht="20.25" customHeight="1" spans="1:4">
      <c r="A13" s="13" t="s">
        <v>15</v>
      </c>
      <c r="B13" s="15"/>
      <c r="C13" s="289" t="str">
        <f>"七"&amp;"、"&amp;"文化旅游体育与传媒支出"</f>
        <v>七、文化旅游体育与传媒支出</v>
      </c>
      <c r="D13" s="15"/>
    </row>
    <row r="14" ht="20.25" customHeight="1" spans="1:4">
      <c r="A14" s="13" t="s">
        <v>16</v>
      </c>
      <c r="B14" s="15"/>
      <c r="C14" s="289" t="str">
        <f>"八"&amp;"、"&amp;"社会保障和就业支出"</f>
        <v>八、社会保障和就业支出</v>
      </c>
      <c r="D14" s="15">
        <v>66.799104</v>
      </c>
    </row>
    <row r="15" ht="20.25" customHeight="1" spans="1:4">
      <c r="A15" s="13" t="s">
        <v>17</v>
      </c>
      <c r="B15" s="15"/>
      <c r="C15" s="289" t="str">
        <f>"九"&amp;"、"&amp;"社会保险基金支出"</f>
        <v>九、社会保险基金支出</v>
      </c>
      <c r="D15" s="15"/>
    </row>
    <row r="16" ht="20.25" customHeight="1" spans="1:4">
      <c r="A16" s="13" t="s">
        <v>18</v>
      </c>
      <c r="B16" s="15"/>
      <c r="C16" s="289" t="str">
        <f>"十"&amp;"、"&amp;"卫生健康支出"</f>
        <v>十、卫生健康支出</v>
      </c>
      <c r="D16" s="15">
        <v>2612.052479</v>
      </c>
    </row>
    <row r="17" ht="20.25" customHeight="1" spans="1:4">
      <c r="A17" s="13"/>
      <c r="B17" s="15"/>
      <c r="C17" s="289" t="str">
        <f>"十一"&amp;"、"&amp;"节能环保支出"</f>
        <v>十一、节能环保支出</v>
      </c>
      <c r="D17" s="15"/>
    </row>
    <row r="18" ht="20.25" customHeight="1" spans="1:4">
      <c r="A18" s="13"/>
      <c r="B18" s="13"/>
      <c r="C18" s="289" t="str">
        <f>"十二"&amp;"、"&amp;"城乡社区支出"</f>
        <v>十二、城乡社区支出</v>
      </c>
      <c r="D18" s="15"/>
    </row>
    <row r="19" ht="20.25" customHeight="1" spans="1:4">
      <c r="A19" s="13"/>
      <c r="B19" s="13"/>
      <c r="C19" s="289" t="str">
        <f>"十三"&amp;"、"&amp;"农林水支出"</f>
        <v>十三、农林水支出</v>
      </c>
      <c r="D19" s="15"/>
    </row>
    <row r="20" ht="20.25" customHeight="1" spans="1:4">
      <c r="A20" s="13"/>
      <c r="B20" s="13"/>
      <c r="C20" s="289" t="str">
        <f>"十四"&amp;"、"&amp;"交通运输支出"</f>
        <v>十四、交通运输支出</v>
      </c>
      <c r="D20" s="15"/>
    </row>
    <row r="21" ht="20.25" customHeight="1" spans="1:4">
      <c r="A21" s="13"/>
      <c r="B21" s="13"/>
      <c r="C21" s="289" t="str">
        <f>"十五"&amp;"、"&amp;"资源勘探工业信息等支出"</f>
        <v>十五、资源勘探工业信息等支出</v>
      </c>
      <c r="D21" s="15"/>
    </row>
    <row r="22" ht="20.25" customHeight="1" spans="1:4">
      <c r="A22" s="13"/>
      <c r="B22" s="13"/>
      <c r="C22" s="289" t="str">
        <f>"十六"&amp;"、"&amp;"商业服务业等支出"</f>
        <v>十六、商业服务业等支出</v>
      </c>
      <c r="D22" s="15"/>
    </row>
    <row r="23" ht="20.25" customHeight="1" spans="1:4">
      <c r="A23" s="13"/>
      <c r="B23" s="13"/>
      <c r="C23" s="289" t="str">
        <f>"十七"&amp;"、"&amp;"金融支出"</f>
        <v>十七、金融支出</v>
      </c>
      <c r="D23" s="15"/>
    </row>
    <row r="24" ht="20.25" customHeight="1" spans="1:4">
      <c r="A24" s="13"/>
      <c r="B24" s="13"/>
      <c r="C24" s="289" t="str">
        <f>"十八"&amp;"、"&amp;"援助其他地区支出"</f>
        <v>十八、援助其他地区支出</v>
      </c>
      <c r="D24" s="15"/>
    </row>
    <row r="25" ht="20.25" customHeight="1" spans="1:4">
      <c r="A25" s="13"/>
      <c r="B25" s="13"/>
      <c r="C25" s="289" t="str">
        <f>"十九"&amp;"、"&amp;"自然资源海洋气象等支出"</f>
        <v>十九、自然资源海洋气象等支出</v>
      </c>
      <c r="D25" s="15"/>
    </row>
    <row r="26" ht="20.25" customHeight="1" spans="1:4">
      <c r="A26" s="13"/>
      <c r="B26" s="13"/>
      <c r="C26" s="289" t="str">
        <f>"二十"&amp;"、"&amp;"住房保障支出"</f>
        <v>二十、住房保障支出</v>
      </c>
      <c r="D26" s="15">
        <v>27.309024</v>
      </c>
    </row>
    <row r="27" ht="20.25" customHeight="1" spans="1:4">
      <c r="A27" s="13"/>
      <c r="B27" s="13"/>
      <c r="C27" s="289" t="str">
        <f>"二十一"&amp;"、"&amp;"粮油物资储备支出"</f>
        <v>二十一、粮油物资储备支出</v>
      </c>
      <c r="D27" s="15"/>
    </row>
    <row r="28" ht="20.25" customHeight="1" spans="1:4">
      <c r="A28" s="13"/>
      <c r="B28" s="13"/>
      <c r="C28" s="289" t="str">
        <f>"二十二"&amp;"、"&amp;"国有资本经营预算支出"</f>
        <v>二十二、国有资本经营预算支出</v>
      </c>
      <c r="D28" s="15"/>
    </row>
    <row r="29" ht="20.25" customHeight="1" spans="1:4">
      <c r="A29" s="13"/>
      <c r="B29" s="13"/>
      <c r="C29" s="289" t="str">
        <f>"二十三"&amp;"、"&amp;"灾害防治及应急管理支出"</f>
        <v>二十三、灾害防治及应急管理支出</v>
      </c>
      <c r="D29" s="15"/>
    </row>
    <row r="30" ht="20.25" customHeight="1" spans="1:4">
      <c r="A30" s="13"/>
      <c r="B30" s="13"/>
      <c r="C30" s="289" t="str">
        <f>"二十四"&amp;"、"&amp;"预备费"</f>
        <v>二十四、预备费</v>
      </c>
      <c r="D30" s="15"/>
    </row>
    <row r="31" ht="20.25" customHeight="1" spans="1:4">
      <c r="A31" s="13"/>
      <c r="B31" s="13"/>
      <c r="C31" s="289" t="str">
        <f>"二十五"&amp;"、"&amp;"其他支出"</f>
        <v>二十五、其他支出</v>
      </c>
      <c r="D31" s="15"/>
    </row>
    <row r="32" ht="20.25" customHeight="1" spans="1:4">
      <c r="A32" s="13"/>
      <c r="B32" s="13"/>
      <c r="C32" s="289" t="str">
        <f>"二十六"&amp;"、"&amp;"转移性支出"</f>
        <v>二十六、转移性支出</v>
      </c>
      <c r="D32" s="15"/>
    </row>
    <row r="33" ht="20.25" customHeight="1" spans="1:4">
      <c r="A33" s="13"/>
      <c r="B33" s="13"/>
      <c r="C33" s="289" t="str">
        <f>"二十七"&amp;"、"&amp;"债务还本支出"</f>
        <v>二十七、债务还本支出</v>
      </c>
      <c r="D33" s="15"/>
    </row>
    <row r="34" ht="20.25" customHeight="1" spans="1:4">
      <c r="A34" s="13"/>
      <c r="B34" s="13"/>
      <c r="C34" s="289" t="str">
        <f>"二十八"&amp;"、"&amp;"债务付息支出"</f>
        <v>二十八、债务付息支出</v>
      </c>
      <c r="D34" s="15"/>
    </row>
    <row r="35" ht="20.25" customHeight="1" spans="1:4">
      <c r="A35" s="13"/>
      <c r="B35" s="13"/>
      <c r="C35" s="289" t="str">
        <f>"二十九"&amp;"、"&amp;"债务发行费用支出"</f>
        <v>二十九、债务发行费用支出</v>
      </c>
      <c r="D35" s="15"/>
    </row>
    <row r="36" ht="20.25" customHeight="1" spans="1:4">
      <c r="A36" s="13"/>
      <c r="B36" s="13"/>
      <c r="C36" s="289" t="str">
        <f>"三十"&amp;"、"&amp;"抗疫特别国债安排的支出"</f>
        <v>三十、抗疫特别国债安排的支出</v>
      </c>
      <c r="D36" s="15"/>
    </row>
    <row r="37" ht="20.25" customHeight="1" spans="1:4">
      <c r="A37" s="290" t="s">
        <v>19</v>
      </c>
      <c r="B37" s="15">
        <v>2706.160607</v>
      </c>
      <c r="C37" s="290" t="s">
        <v>20</v>
      </c>
      <c r="D37" s="15">
        <v>2706.160607</v>
      </c>
    </row>
    <row r="38" ht="20.25" customHeight="1" spans="1:4">
      <c r="A38" s="13" t="s">
        <v>21</v>
      </c>
      <c r="B38" s="15"/>
      <c r="C38" s="13" t="s">
        <v>22</v>
      </c>
      <c r="D38" s="15"/>
    </row>
    <row r="39" ht="20.25" customHeight="1" spans="1:4">
      <c r="A39" s="290" t="s">
        <v>23</v>
      </c>
      <c r="B39" s="15">
        <v>2706.160607</v>
      </c>
      <c r="C39" s="290" t="s">
        <v>24</v>
      </c>
      <c r="D39" s="15">
        <v>2706.160607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Width="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10"/>
  <sheetViews>
    <sheetView showZeros="0" workbookViewId="0">
      <selection activeCell="A1" sqref="A1"/>
    </sheetView>
  </sheetViews>
  <sheetFormatPr defaultColWidth="8" defaultRowHeight="14.25" customHeight="1"/>
  <cols>
    <col min="1" max="1" width="25.287037037037" customWidth="1"/>
    <col min="2" max="2" width="33.5740740740741" customWidth="1"/>
    <col min="3" max="8" width="12.5740740740741" customWidth="1"/>
    <col min="9" max="9" width="11.7037037037037" customWidth="1"/>
    <col min="10" max="14" width="12.5740740740741" customWidth="1"/>
    <col min="15" max="15" width="15.8518518518519" customWidth="1"/>
    <col min="16" max="16" width="9.57407407407407" customWidth="1"/>
    <col min="17" max="17" width="21.287037037037" customWidth="1"/>
    <col min="18" max="18" width="10.5740740740741" customWidth="1"/>
    <col min="19" max="20" width="10.1388888888889" customWidth="1"/>
  </cols>
  <sheetData>
    <row r="1" customHeight="1" spans="9:20">
      <c r="I1" s="67"/>
      <c r="O1" s="67"/>
      <c r="P1" s="67"/>
      <c r="Q1" s="67"/>
      <c r="R1" s="67"/>
      <c r="S1" s="92" t="s">
        <v>25</v>
      </c>
      <c r="T1" s="36" t="s">
        <v>25</v>
      </c>
    </row>
    <row r="2" ht="36" customHeight="1" spans="1:20">
      <c r="A2" s="254" t="s">
        <v>26</v>
      </c>
      <c r="B2" s="20"/>
      <c r="C2" s="20"/>
      <c r="D2" s="20"/>
      <c r="E2" s="20"/>
      <c r="F2" s="20"/>
      <c r="G2" s="20"/>
      <c r="H2" s="20"/>
      <c r="I2" s="69"/>
      <c r="J2" s="20"/>
      <c r="K2" s="20"/>
      <c r="L2" s="20"/>
      <c r="M2" s="20"/>
      <c r="N2" s="20"/>
      <c r="O2" s="69"/>
      <c r="P2" s="69"/>
      <c r="Q2" s="69"/>
      <c r="R2" s="69"/>
      <c r="S2" s="20"/>
      <c r="T2" s="69"/>
    </row>
    <row r="3" ht="20.25" customHeight="1" spans="1:20">
      <c r="A3" s="42" t="s">
        <v>2</v>
      </c>
      <c r="B3" s="22"/>
      <c r="C3" s="22"/>
      <c r="D3" s="22"/>
      <c r="E3" s="22"/>
      <c r="F3" s="22"/>
      <c r="G3" s="22"/>
      <c r="H3" s="22"/>
      <c r="I3" s="71"/>
      <c r="J3" s="22"/>
      <c r="K3" s="22"/>
      <c r="L3" s="22"/>
      <c r="M3" s="22"/>
      <c r="N3" s="22"/>
      <c r="O3" s="71"/>
      <c r="P3" s="71"/>
      <c r="Q3" s="71"/>
      <c r="R3" s="71"/>
      <c r="S3" s="292" t="s">
        <v>3</v>
      </c>
      <c r="T3" s="276" t="s">
        <v>27</v>
      </c>
    </row>
    <row r="4" ht="18.75" customHeight="1" spans="1:20">
      <c r="A4" s="255" t="s">
        <v>28</v>
      </c>
      <c r="B4" s="256" t="s">
        <v>29</v>
      </c>
      <c r="C4" s="256" t="s">
        <v>30</v>
      </c>
      <c r="D4" s="257" t="s">
        <v>31</v>
      </c>
      <c r="E4" s="258"/>
      <c r="F4" s="258"/>
      <c r="G4" s="258"/>
      <c r="H4" s="258"/>
      <c r="I4" s="268"/>
      <c r="J4" s="258"/>
      <c r="K4" s="258"/>
      <c r="L4" s="258"/>
      <c r="M4" s="258"/>
      <c r="N4" s="269"/>
      <c r="O4" s="257" t="s">
        <v>21</v>
      </c>
      <c r="P4" s="257"/>
      <c r="Q4" s="257"/>
      <c r="R4" s="257"/>
      <c r="S4" s="258"/>
      <c r="T4" s="277"/>
    </row>
    <row r="5" ht="24.75" customHeight="1" spans="1:20">
      <c r="A5" s="259"/>
      <c r="B5" s="260"/>
      <c r="C5" s="260"/>
      <c r="D5" s="260" t="s">
        <v>32</v>
      </c>
      <c r="E5" s="260" t="s">
        <v>33</v>
      </c>
      <c r="F5" s="260" t="s">
        <v>34</v>
      </c>
      <c r="G5" s="260" t="s">
        <v>35</v>
      </c>
      <c r="H5" s="260" t="s">
        <v>36</v>
      </c>
      <c r="I5" s="270" t="s">
        <v>37</v>
      </c>
      <c r="J5" s="271"/>
      <c r="K5" s="271"/>
      <c r="L5" s="271"/>
      <c r="M5" s="271"/>
      <c r="N5" s="272"/>
      <c r="O5" s="273" t="s">
        <v>32</v>
      </c>
      <c r="P5" s="273" t="s">
        <v>33</v>
      </c>
      <c r="Q5" s="255" t="s">
        <v>34</v>
      </c>
      <c r="R5" s="256" t="s">
        <v>35</v>
      </c>
      <c r="S5" s="278" t="s">
        <v>36</v>
      </c>
      <c r="T5" s="256" t="s">
        <v>37</v>
      </c>
    </row>
    <row r="6" ht="24.75" customHeight="1" spans="1:20">
      <c r="A6" s="261"/>
      <c r="B6" s="262"/>
      <c r="C6" s="262"/>
      <c r="D6" s="262"/>
      <c r="E6" s="262"/>
      <c r="F6" s="262"/>
      <c r="G6" s="262"/>
      <c r="H6" s="262"/>
      <c r="I6" s="12" t="s">
        <v>32</v>
      </c>
      <c r="J6" s="274" t="s">
        <v>38</v>
      </c>
      <c r="K6" s="274" t="s">
        <v>39</v>
      </c>
      <c r="L6" s="274" t="s">
        <v>40</v>
      </c>
      <c r="M6" s="274" t="s">
        <v>41</v>
      </c>
      <c r="N6" s="274" t="s">
        <v>42</v>
      </c>
      <c r="O6" s="275"/>
      <c r="P6" s="275"/>
      <c r="Q6" s="279"/>
      <c r="R6" s="275"/>
      <c r="S6" s="262"/>
      <c r="T6" s="262"/>
    </row>
    <row r="7" ht="16.5" customHeight="1" spans="1:20">
      <c r="A7" s="263">
        <v>1</v>
      </c>
      <c r="B7" s="11">
        <v>2</v>
      </c>
      <c r="C7" s="11">
        <v>3</v>
      </c>
      <c r="D7" s="11">
        <v>4</v>
      </c>
      <c r="E7" s="264">
        <v>5</v>
      </c>
      <c r="F7" s="265">
        <v>6</v>
      </c>
      <c r="G7" s="265">
        <v>7</v>
      </c>
      <c r="H7" s="264">
        <v>8</v>
      </c>
      <c r="I7" s="264">
        <v>9</v>
      </c>
      <c r="J7" s="265">
        <v>10</v>
      </c>
      <c r="K7" s="265">
        <v>11</v>
      </c>
      <c r="L7" s="264">
        <v>12</v>
      </c>
      <c r="M7" s="264">
        <v>13</v>
      </c>
      <c r="N7" s="265">
        <v>14</v>
      </c>
      <c r="O7" s="265">
        <v>15</v>
      </c>
      <c r="P7" s="264">
        <v>16</v>
      </c>
      <c r="Q7" s="280">
        <v>17</v>
      </c>
      <c r="R7" s="281">
        <v>18</v>
      </c>
      <c r="S7" s="281">
        <v>19</v>
      </c>
      <c r="T7" s="281">
        <v>20</v>
      </c>
    </row>
    <row r="8" ht="16.5" customHeight="1" outlineLevel="1" spans="1:20">
      <c r="A8" s="13" t="s">
        <v>43</v>
      </c>
      <c r="B8" s="13" t="s">
        <v>44</v>
      </c>
      <c r="C8" s="15">
        <v>2706.160607</v>
      </c>
      <c r="D8" s="15">
        <v>2706.160607</v>
      </c>
      <c r="E8" s="15">
        <v>1706.160607</v>
      </c>
      <c r="F8" s="15"/>
      <c r="G8" s="15"/>
      <c r="H8" s="15"/>
      <c r="I8" s="15">
        <v>1000</v>
      </c>
      <c r="J8" s="15">
        <v>1000</v>
      </c>
      <c r="K8" s="15"/>
      <c r="L8" s="15"/>
      <c r="M8" s="15"/>
      <c r="N8" s="15"/>
      <c r="O8" s="15"/>
      <c r="P8" s="15"/>
      <c r="Q8" s="15"/>
      <c r="R8" s="15"/>
      <c r="S8" s="15"/>
      <c r="T8" s="15"/>
    </row>
    <row r="9" ht="16.5" customHeight="1" spans="1:20">
      <c r="A9" s="98" t="s">
        <v>45</v>
      </c>
      <c r="B9" s="98" t="s">
        <v>44</v>
      </c>
      <c r="C9" s="15">
        <v>2706.160607</v>
      </c>
      <c r="D9" s="15">
        <v>2706.160607</v>
      </c>
      <c r="E9" s="15">
        <v>1706.160607</v>
      </c>
      <c r="F9" s="15"/>
      <c r="G9" s="15"/>
      <c r="H9" s="15"/>
      <c r="I9" s="15">
        <v>1000</v>
      </c>
      <c r="J9" s="15">
        <v>1000</v>
      </c>
      <c r="K9" s="15"/>
      <c r="L9" s="15"/>
      <c r="M9" s="15"/>
      <c r="N9" s="15"/>
      <c r="O9" s="15"/>
      <c r="P9" s="15"/>
      <c r="Q9" s="15"/>
      <c r="R9" s="15"/>
      <c r="S9" s="13"/>
      <c r="T9" s="13"/>
    </row>
    <row r="10" ht="12.75" customHeight="1" spans="1:20">
      <c r="A10" s="266" t="s">
        <v>30</v>
      </c>
      <c r="B10" s="267"/>
      <c r="C10" s="15">
        <v>2706.160607</v>
      </c>
      <c r="D10" s="15">
        <v>2706.160607</v>
      </c>
      <c r="E10" s="15">
        <v>1706.160607</v>
      </c>
      <c r="F10" s="15"/>
      <c r="G10" s="15"/>
      <c r="H10" s="15"/>
      <c r="I10" s="15">
        <v>1000</v>
      </c>
      <c r="J10" s="15">
        <v>1000</v>
      </c>
      <c r="K10" s="15"/>
      <c r="L10" s="15"/>
      <c r="M10" s="15"/>
      <c r="N10" s="15"/>
      <c r="O10" s="15"/>
      <c r="P10" s="15"/>
      <c r="Q10" s="15"/>
      <c r="R10" s="15"/>
      <c r="S10" s="15"/>
      <c r="T10" s="15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pageSetup paperSize="9" fitToWidth="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27"/>
  <sheetViews>
    <sheetView showZeros="0" workbookViewId="0">
      <selection activeCell="A1" sqref="A1"/>
    </sheetView>
  </sheetViews>
  <sheetFormatPr defaultColWidth="9.13888888888889" defaultRowHeight="14.25" customHeight="1"/>
  <cols>
    <col min="1" max="1" width="30.4259259259259" customWidth="1"/>
    <col min="2" max="2" width="37.7037037037037" customWidth="1"/>
    <col min="3" max="3" width="18.8518518518519" customWidth="1"/>
    <col min="4" max="4" width="21" customWidth="1"/>
    <col min="5" max="5" width="18.8518518518519" customWidth="1"/>
    <col min="6" max="6" width="20.1388888888889" customWidth="1"/>
    <col min="7" max="7" width="18.8518518518519" customWidth="1"/>
    <col min="8" max="8" width="19.8518518518519" customWidth="1"/>
    <col min="9" max="9" width="21.287037037037" customWidth="1"/>
    <col min="10" max="10" width="15.5740740740741" customWidth="1"/>
    <col min="11" max="11" width="16.4259259259259" customWidth="1"/>
    <col min="12" max="12" width="13.5740740740741" customWidth="1"/>
    <col min="13" max="17" width="18.8518518518519" customWidth="1"/>
  </cols>
  <sheetData>
    <row r="1" ht="15.75" customHeight="1" spans="17:17">
      <c r="Q1" s="40" t="s">
        <v>46</v>
      </c>
    </row>
    <row r="2" ht="28.5" customHeight="1" spans="1:17">
      <c r="A2" s="3" t="s">
        <v>47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ht="15" customHeight="1" spans="1:17">
      <c r="A3" s="235" t="s">
        <v>2</v>
      </c>
      <c r="B3" s="236"/>
      <c r="C3" s="59"/>
      <c r="D3" s="6"/>
      <c r="E3" s="59"/>
      <c r="F3" s="6"/>
      <c r="G3" s="59"/>
      <c r="H3" s="6"/>
      <c r="I3" s="6"/>
      <c r="J3" s="6"/>
      <c r="K3" s="59"/>
      <c r="L3" s="6"/>
      <c r="M3" s="59"/>
      <c r="N3" s="59"/>
      <c r="O3" s="6"/>
      <c r="P3" s="6"/>
      <c r="Q3" s="293" t="s">
        <v>3</v>
      </c>
    </row>
    <row r="4" ht="17.25" customHeight="1" spans="1:17">
      <c r="A4" s="237" t="s">
        <v>48</v>
      </c>
      <c r="B4" s="238" t="s">
        <v>49</v>
      </c>
      <c r="C4" s="239" t="s">
        <v>30</v>
      </c>
      <c r="D4" s="240" t="s">
        <v>50</v>
      </c>
      <c r="E4" s="10"/>
      <c r="F4" s="240" t="s">
        <v>51</v>
      </c>
      <c r="G4" s="10"/>
      <c r="H4" s="241" t="s">
        <v>33</v>
      </c>
      <c r="I4" s="247" t="s">
        <v>34</v>
      </c>
      <c r="J4" s="238" t="s">
        <v>52</v>
      </c>
      <c r="K4" s="248" t="s">
        <v>35</v>
      </c>
      <c r="L4" s="240" t="s">
        <v>37</v>
      </c>
      <c r="M4" s="249"/>
      <c r="N4" s="249"/>
      <c r="O4" s="249"/>
      <c r="P4" s="249"/>
      <c r="Q4" s="253"/>
    </row>
    <row r="5" ht="26.25" customHeight="1" spans="1:17">
      <c r="A5" s="10"/>
      <c r="B5" s="242"/>
      <c r="C5" s="242"/>
      <c r="D5" s="242" t="s">
        <v>30</v>
      </c>
      <c r="E5" s="242" t="s">
        <v>53</v>
      </c>
      <c r="F5" s="242" t="s">
        <v>30</v>
      </c>
      <c r="G5" s="243" t="s">
        <v>53</v>
      </c>
      <c r="H5" s="242"/>
      <c r="I5" s="242"/>
      <c r="J5" s="242"/>
      <c r="K5" s="243"/>
      <c r="L5" s="242" t="s">
        <v>32</v>
      </c>
      <c r="M5" s="250" t="s">
        <v>54</v>
      </c>
      <c r="N5" s="250" t="s">
        <v>55</v>
      </c>
      <c r="O5" s="250" t="s">
        <v>56</v>
      </c>
      <c r="P5" s="250" t="s">
        <v>57</v>
      </c>
      <c r="Q5" s="250" t="s">
        <v>58</v>
      </c>
    </row>
    <row r="6" ht="16.5" customHeight="1" spans="1:17">
      <c r="A6" s="10">
        <v>1</v>
      </c>
      <c r="B6" s="242">
        <v>2</v>
      </c>
      <c r="C6" s="242">
        <v>3</v>
      </c>
      <c r="D6" s="242">
        <v>4</v>
      </c>
      <c r="E6" s="244">
        <v>5</v>
      </c>
      <c r="F6" s="245">
        <v>6</v>
      </c>
      <c r="G6" s="244">
        <v>7</v>
      </c>
      <c r="H6" s="245">
        <v>8</v>
      </c>
      <c r="I6" s="244">
        <v>9</v>
      </c>
      <c r="J6" s="244">
        <v>10</v>
      </c>
      <c r="K6" s="244">
        <v>11</v>
      </c>
      <c r="L6" s="244">
        <v>12</v>
      </c>
      <c r="M6" s="251">
        <v>13</v>
      </c>
      <c r="N6" s="252">
        <v>14</v>
      </c>
      <c r="O6" s="252">
        <v>15</v>
      </c>
      <c r="P6" s="252">
        <v>16</v>
      </c>
      <c r="Q6" s="252">
        <v>17</v>
      </c>
    </row>
    <row r="7" ht="19.5" customHeight="1" spans="1:17">
      <c r="A7" s="13" t="s">
        <v>59</v>
      </c>
      <c r="B7" s="13" t="s">
        <v>60</v>
      </c>
      <c r="C7" s="15">
        <v>66.799104</v>
      </c>
      <c r="D7" s="15">
        <v>66.799104</v>
      </c>
      <c r="E7" s="15">
        <v>66.799104</v>
      </c>
      <c r="F7" s="15"/>
      <c r="G7" s="15"/>
      <c r="H7" s="15">
        <v>66.799104</v>
      </c>
      <c r="I7" s="15"/>
      <c r="J7" s="15"/>
      <c r="K7" s="15"/>
      <c r="L7" s="15"/>
      <c r="M7" s="15"/>
      <c r="N7" s="15"/>
      <c r="O7" s="15"/>
      <c r="P7" s="15"/>
      <c r="Q7" s="15"/>
    </row>
    <row r="8" ht="19.5" customHeight="1" spans="1:17">
      <c r="A8" s="98" t="s">
        <v>61</v>
      </c>
      <c r="B8" s="98" t="s">
        <v>62</v>
      </c>
      <c r="C8" s="15">
        <v>65.073492</v>
      </c>
      <c r="D8" s="15">
        <v>65.073492</v>
      </c>
      <c r="E8" s="15">
        <v>65.073492</v>
      </c>
      <c r="F8" s="15"/>
      <c r="G8" s="15"/>
      <c r="H8" s="15">
        <v>65.073492</v>
      </c>
      <c r="I8" s="15"/>
      <c r="J8" s="15"/>
      <c r="K8" s="15"/>
      <c r="L8" s="15"/>
      <c r="M8" s="15"/>
      <c r="N8" s="15"/>
      <c r="O8" s="15"/>
      <c r="P8" s="15"/>
      <c r="Q8" s="15"/>
    </row>
    <row r="9" ht="19.5" customHeight="1" spans="1:17">
      <c r="A9" s="157" t="s">
        <v>63</v>
      </c>
      <c r="B9" s="157" t="s">
        <v>64</v>
      </c>
      <c r="C9" s="15">
        <v>19.42146</v>
      </c>
      <c r="D9" s="15">
        <v>19.42146</v>
      </c>
      <c r="E9" s="15">
        <v>19.42146</v>
      </c>
      <c r="F9" s="15"/>
      <c r="G9" s="15"/>
      <c r="H9" s="15">
        <v>19.42146</v>
      </c>
      <c r="I9" s="15"/>
      <c r="J9" s="15"/>
      <c r="K9" s="15"/>
      <c r="L9" s="15"/>
      <c r="M9" s="15"/>
      <c r="N9" s="15"/>
      <c r="O9" s="15"/>
      <c r="P9" s="15"/>
      <c r="Q9" s="15"/>
    </row>
    <row r="10" ht="19.5" customHeight="1" spans="1:17">
      <c r="A10" s="157" t="s">
        <v>65</v>
      </c>
      <c r="B10" s="157" t="s">
        <v>66</v>
      </c>
      <c r="C10" s="15">
        <v>30.652032</v>
      </c>
      <c r="D10" s="15">
        <v>30.652032</v>
      </c>
      <c r="E10" s="15">
        <v>30.652032</v>
      </c>
      <c r="F10" s="15"/>
      <c r="G10" s="15"/>
      <c r="H10" s="15">
        <v>30.652032</v>
      </c>
      <c r="I10" s="15"/>
      <c r="J10" s="15"/>
      <c r="K10" s="15"/>
      <c r="L10" s="15"/>
      <c r="M10" s="15"/>
      <c r="N10" s="15"/>
      <c r="O10" s="15"/>
      <c r="P10" s="15"/>
      <c r="Q10" s="15"/>
    </row>
    <row r="11" ht="19.5" customHeight="1" spans="1:17">
      <c r="A11" s="157" t="s">
        <v>67</v>
      </c>
      <c r="B11" s="157" t="s">
        <v>68</v>
      </c>
      <c r="C11" s="15">
        <v>15</v>
      </c>
      <c r="D11" s="15">
        <v>15</v>
      </c>
      <c r="E11" s="15">
        <v>15</v>
      </c>
      <c r="F11" s="15"/>
      <c r="G11" s="15"/>
      <c r="H11" s="15">
        <v>15</v>
      </c>
      <c r="I11" s="15"/>
      <c r="J11" s="15"/>
      <c r="K11" s="15"/>
      <c r="L11" s="15"/>
      <c r="M11" s="15"/>
      <c r="N11" s="15"/>
      <c r="O11" s="15"/>
      <c r="P11" s="15"/>
      <c r="Q11" s="15"/>
    </row>
    <row r="12" ht="19.5" customHeight="1" spans="1:17">
      <c r="A12" s="98" t="s">
        <v>69</v>
      </c>
      <c r="B12" s="98" t="s">
        <v>70</v>
      </c>
      <c r="C12" s="15">
        <v>1.725612</v>
      </c>
      <c r="D12" s="15">
        <v>1.725612</v>
      </c>
      <c r="E12" s="15">
        <v>1.725612</v>
      </c>
      <c r="F12" s="15"/>
      <c r="G12" s="15"/>
      <c r="H12" s="15">
        <v>1.725612</v>
      </c>
      <c r="I12" s="15"/>
      <c r="J12" s="15"/>
      <c r="K12" s="15"/>
      <c r="L12" s="15"/>
      <c r="M12" s="15"/>
      <c r="N12" s="15"/>
      <c r="O12" s="15"/>
      <c r="P12" s="15"/>
      <c r="Q12" s="15"/>
    </row>
    <row r="13" ht="19.5" customHeight="1" spans="1:17">
      <c r="A13" s="157" t="s">
        <v>71</v>
      </c>
      <c r="B13" s="157" t="s">
        <v>72</v>
      </c>
      <c r="C13" s="15">
        <v>1.725612</v>
      </c>
      <c r="D13" s="15">
        <v>1.725612</v>
      </c>
      <c r="E13" s="15">
        <v>1.725612</v>
      </c>
      <c r="F13" s="15"/>
      <c r="G13" s="15"/>
      <c r="H13" s="15">
        <v>1.725612</v>
      </c>
      <c r="I13" s="15"/>
      <c r="J13" s="15"/>
      <c r="K13" s="15"/>
      <c r="L13" s="15"/>
      <c r="M13" s="15"/>
      <c r="N13" s="15"/>
      <c r="O13" s="15"/>
      <c r="P13" s="15"/>
      <c r="Q13" s="15"/>
    </row>
    <row r="14" ht="19.5" customHeight="1" spans="1:17">
      <c r="A14" s="13" t="s">
        <v>73</v>
      </c>
      <c r="B14" s="13" t="s">
        <v>74</v>
      </c>
      <c r="C14" s="15">
        <v>2612.052479</v>
      </c>
      <c r="D14" s="15">
        <v>266.112479</v>
      </c>
      <c r="E14" s="15">
        <v>266.112479</v>
      </c>
      <c r="F14" s="15">
        <v>2345.94</v>
      </c>
      <c r="G14" s="15">
        <v>1345.94</v>
      </c>
      <c r="H14" s="15">
        <v>1612.052479</v>
      </c>
      <c r="I14" s="15"/>
      <c r="J14" s="15"/>
      <c r="K14" s="15"/>
      <c r="L14" s="15">
        <v>1000</v>
      </c>
      <c r="M14" s="15">
        <v>1000</v>
      </c>
      <c r="N14" s="15"/>
      <c r="O14" s="15"/>
      <c r="P14" s="15"/>
      <c r="Q14" s="15"/>
    </row>
    <row r="15" ht="19.5" customHeight="1" spans="1:17">
      <c r="A15" s="98" t="s">
        <v>75</v>
      </c>
      <c r="B15" s="98" t="s">
        <v>76</v>
      </c>
      <c r="C15" s="15">
        <v>1400.8508</v>
      </c>
      <c r="D15" s="15">
        <v>240.8508</v>
      </c>
      <c r="E15" s="15">
        <v>240.8508</v>
      </c>
      <c r="F15" s="15">
        <v>1160</v>
      </c>
      <c r="G15" s="15">
        <v>160</v>
      </c>
      <c r="H15" s="15">
        <v>400.8508</v>
      </c>
      <c r="I15" s="15"/>
      <c r="J15" s="15"/>
      <c r="K15" s="15"/>
      <c r="L15" s="15">
        <v>1000</v>
      </c>
      <c r="M15" s="15">
        <v>1000</v>
      </c>
      <c r="N15" s="15"/>
      <c r="O15" s="15"/>
      <c r="P15" s="15"/>
      <c r="Q15" s="15"/>
    </row>
    <row r="16" ht="19.5" customHeight="1" spans="1:17">
      <c r="A16" s="157" t="s">
        <v>77</v>
      </c>
      <c r="B16" s="157" t="s">
        <v>78</v>
      </c>
      <c r="C16" s="15">
        <v>1240.8508</v>
      </c>
      <c r="D16" s="15">
        <v>240.8508</v>
      </c>
      <c r="E16" s="15">
        <v>240.8508</v>
      </c>
      <c r="F16" s="15">
        <v>1000</v>
      </c>
      <c r="G16" s="15"/>
      <c r="H16" s="15">
        <v>240.8508</v>
      </c>
      <c r="I16" s="15"/>
      <c r="J16" s="15"/>
      <c r="K16" s="15"/>
      <c r="L16" s="15">
        <v>1000</v>
      </c>
      <c r="M16" s="15">
        <v>1000</v>
      </c>
      <c r="N16" s="15"/>
      <c r="O16" s="15"/>
      <c r="P16" s="15"/>
      <c r="Q16" s="15"/>
    </row>
    <row r="17" ht="19.5" customHeight="1" spans="1:17">
      <c r="A17" s="157" t="s">
        <v>79</v>
      </c>
      <c r="B17" s="157" t="s">
        <v>80</v>
      </c>
      <c r="C17" s="15">
        <v>160</v>
      </c>
      <c r="D17" s="15"/>
      <c r="E17" s="15"/>
      <c r="F17" s="15">
        <v>160</v>
      </c>
      <c r="G17" s="15">
        <v>160</v>
      </c>
      <c r="H17" s="15">
        <v>160</v>
      </c>
      <c r="I17" s="15"/>
      <c r="J17" s="15"/>
      <c r="K17" s="15"/>
      <c r="L17" s="15"/>
      <c r="M17" s="15"/>
      <c r="N17" s="15"/>
      <c r="O17" s="15"/>
      <c r="P17" s="15"/>
      <c r="Q17" s="15"/>
    </row>
    <row r="18" ht="19.5" customHeight="1" spans="1:17">
      <c r="A18" s="98" t="s">
        <v>81</v>
      </c>
      <c r="B18" s="98" t="s">
        <v>82</v>
      </c>
      <c r="C18" s="15">
        <v>1185.94</v>
      </c>
      <c r="D18" s="15"/>
      <c r="E18" s="15"/>
      <c r="F18" s="15">
        <v>1185.94</v>
      </c>
      <c r="G18" s="15">
        <v>1185.94</v>
      </c>
      <c r="H18" s="15">
        <v>1185.94</v>
      </c>
      <c r="I18" s="15"/>
      <c r="J18" s="15"/>
      <c r="K18" s="15"/>
      <c r="L18" s="15"/>
      <c r="M18" s="15"/>
      <c r="N18" s="15"/>
      <c r="O18" s="15"/>
      <c r="P18" s="15"/>
      <c r="Q18" s="15"/>
    </row>
    <row r="19" ht="19.5" customHeight="1" spans="1:17">
      <c r="A19" s="157" t="s">
        <v>83</v>
      </c>
      <c r="B19" s="157" t="s">
        <v>84</v>
      </c>
      <c r="C19" s="15">
        <v>1175.94</v>
      </c>
      <c r="D19" s="15"/>
      <c r="E19" s="15"/>
      <c r="F19" s="15">
        <v>1175.94</v>
      </c>
      <c r="G19" s="15">
        <v>1175.94</v>
      </c>
      <c r="H19" s="15">
        <v>1175.94</v>
      </c>
      <c r="I19" s="15"/>
      <c r="J19" s="15"/>
      <c r="K19" s="15"/>
      <c r="L19" s="15"/>
      <c r="M19" s="15"/>
      <c r="N19" s="15"/>
      <c r="O19" s="15"/>
      <c r="P19" s="15"/>
      <c r="Q19" s="15"/>
    </row>
    <row r="20" ht="19.5" customHeight="1" spans="1:17">
      <c r="A20" s="157" t="s">
        <v>85</v>
      </c>
      <c r="B20" s="157" t="s">
        <v>86</v>
      </c>
      <c r="C20" s="15">
        <v>10</v>
      </c>
      <c r="D20" s="15"/>
      <c r="E20" s="15"/>
      <c r="F20" s="15">
        <v>10</v>
      </c>
      <c r="G20" s="15">
        <v>10</v>
      </c>
      <c r="H20" s="15">
        <v>10</v>
      </c>
      <c r="I20" s="15"/>
      <c r="J20" s="15"/>
      <c r="K20" s="15"/>
      <c r="L20" s="15"/>
      <c r="M20" s="15"/>
      <c r="N20" s="15"/>
      <c r="O20" s="15"/>
      <c r="P20" s="15"/>
      <c r="Q20" s="15"/>
    </row>
    <row r="21" ht="19.5" customHeight="1" spans="1:17">
      <c r="A21" s="98" t="s">
        <v>87</v>
      </c>
      <c r="B21" s="98" t="s">
        <v>88</v>
      </c>
      <c r="C21" s="15">
        <v>25.261679</v>
      </c>
      <c r="D21" s="15">
        <v>25.261679</v>
      </c>
      <c r="E21" s="15">
        <v>25.261679</v>
      </c>
      <c r="F21" s="15"/>
      <c r="G21" s="15"/>
      <c r="H21" s="15">
        <v>25.261679</v>
      </c>
      <c r="I21" s="15"/>
      <c r="J21" s="15"/>
      <c r="K21" s="15"/>
      <c r="L21" s="15"/>
      <c r="M21" s="15"/>
      <c r="N21" s="15"/>
      <c r="O21" s="15"/>
      <c r="P21" s="15"/>
      <c r="Q21" s="15"/>
    </row>
    <row r="22" ht="19.5" customHeight="1" spans="1:17">
      <c r="A22" s="157" t="s">
        <v>89</v>
      </c>
      <c r="B22" s="157" t="s">
        <v>90</v>
      </c>
      <c r="C22" s="15">
        <v>22.75752</v>
      </c>
      <c r="D22" s="15">
        <v>22.75752</v>
      </c>
      <c r="E22" s="15">
        <v>22.75752</v>
      </c>
      <c r="F22" s="15"/>
      <c r="G22" s="15"/>
      <c r="H22" s="15">
        <v>22.75752</v>
      </c>
      <c r="I22" s="15"/>
      <c r="J22" s="15"/>
      <c r="K22" s="15"/>
      <c r="L22" s="15"/>
      <c r="M22" s="15"/>
      <c r="N22" s="15"/>
      <c r="O22" s="15"/>
      <c r="P22" s="15"/>
      <c r="Q22" s="15"/>
    </row>
    <row r="23" ht="19.5" customHeight="1" spans="1:17">
      <c r="A23" s="157" t="s">
        <v>91</v>
      </c>
      <c r="B23" s="157" t="s">
        <v>92</v>
      </c>
      <c r="C23" s="15">
        <v>2.504159</v>
      </c>
      <c r="D23" s="15">
        <v>2.504159</v>
      </c>
      <c r="E23" s="15">
        <v>2.504159</v>
      </c>
      <c r="F23" s="15"/>
      <c r="G23" s="15"/>
      <c r="H23" s="15">
        <v>2.504159</v>
      </c>
      <c r="I23" s="15"/>
      <c r="J23" s="15"/>
      <c r="K23" s="15"/>
      <c r="L23" s="15"/>
      <c r="M23" s="15"/>
      <c r="N23" s="15"/>
      <c r="O23" s="15"/>
      <c r="P23" s="15"/>
      <c r="Q23" s="15"/>
    </row>
    <row r="24" ht="19.5" customHeight="1" spans="1:17">
      <c r="A24" s="13" t="s">
        <v>93</v>
      </c>
      <c r="B24" s="13" t="s">
        <v>94</v>
      </c>
      <c r="C24" s="15">
        <v>27.309024</v>
      </c>
      <c r="D24" s="15">
        <v>27.309024</v>
      </c>
      <c r="E24" s="15">
        <v>27.309024</v>
      </c>
      <c r="F24" s="15"/>
      <c r="G24" s="15"/>
      <c r="H24" s="15">
        <v>27.309024</v>
      </c>
      <c r="I24" s="15"/>
      <c r="J24" s="15"/>
      <c r="K24" s="15"/>
      <c r="L24" s="15"/>
      <c r="M24" s="15"/>
      <c r="N24" s="15"/>
      <c r="O24" s="15"/>
      <c r="P24" s="15"/>
      <c r="Q24" s="15"/>
    </row>
    <row r="25" ht="19.5" customHeight="1" spans="1:17">
      <c r="A25" s="98" t="s">
        <v>95</v>
      </c>
      <c r="B25" s="98" t="s">
        <v>96</v>
      </c>
      <c r="C25" s="15">
        <v>27.309024</v>
      </c>
      <c r="D25" s="15">
        <v>27.309024</v>
      </c>
      <c r="E25" s="15">
        <v>27.309024</v>
      </c>
      <c r="F25" s="15"/>
      <c r="G25" s="15"/>
      <c r="H25" s="15">
        <v>27.309024</v>
      </c>
      <c r="I25" s="15"/>
      <c r="J25" s="15"/>
      <c r="K25" s="15"/>
      <c r="L25" s="15"/>
      <c r="M25" s="15"/>
      <c r="N25" s="15"/>
      <c r="O25" s="15"/>
      <c r="P25" s="15"/>
      <c r="Q25" s="15"/>
    </row>
    <row r="26" ht="19.5" customHeight="1" spans="1:17">
      <c r="A26" s="157" t="s">
        <v>97</v>
      </c>
      <c r="B26" s="157" t="s">
        <v>98</v>
      </c>
      <c r="C26" s="15">
        <v>27.309024</v>
      </c>
      <c r="D26" s="15">
        <v>27.309024</v>
      </c>
      <c r="E26" s="15">
        <v>27.309024</v>
      </c>
      <c r="F26" s="15"/>
      <c r="G26" s="15"/>
      <c r="H26" s="15">
        <v>27.309024</v>
      </c>
      <c r="I26" s="15"/>
      <c r="J26" s="15"/>
      <c r="K26" s="15"/>
      <c r="L26" s="15"/>
      <c r="M26" s="15"/>
      <c r="N26" s="15"/>
      <c r="O26" s="15"/>
      <c r="P26" s="15"/>
      <c r="Q26" s="15"/>
    </row>
    <row r="27" ht="17.25" customHeight="1" spans="1:17">
      <c r="A27" s="246" t="s">
        <v>99</v>
      </c>
      <c r="B27" s="247" t="s">
        <v>99</v>
      </c>
      <c r="C27" s="15">
        <v>2706.160607</v>
      </c>
      <c r="D27" s="15">
        <v>360.220607</v>
      </c>
      <c r="E27" s="15">
        <v>360.220607</v>
      </c>
      <c r="F27" s="15">
        <v>2345.94</v>
      </c>
      <c r="G27" s="15">
        <v>1345.94</v>
      </c>
      <c r="H27" s="15">
        <v>1706.160607</v>
      </c>
      <c r="I27" s="15"/>
      <c r="J27" s="15"/>
      <c r="K27" s="15"/>
      <c r="L27" s="15">
        <v>1000</v>
      </c>
      <c r="M27" s="15">
        <v>1000</v>
      </c>
      <c r="N27" s="15"/>
      <c r="O27" s="15"/>
      <c r="P27" s="15"/>
      <c r="Q27" s="15"/>
    </row>
  </sheetData>
  <mergeCells count="13">
    <mergeCell ref="A2:Q2"/>
    <mergeCell ref="A3:N3"/>
    <mergeCell ref="D4:E4"/>
    <mergeCell ref="F4:G4"/>
    <mergeCell ref="L4:Q4"/>
    <mergeCell ref="A27:B27"/>
    <mergeCell ref="A4:A5"/>
    <mergeCell ref="B4:B5"/>
    <mergeCell ref="C4:C5"/>
    <mergeCell ref="H4:H5"/>
    <mergeCell ref="I4:I5"/>
    <mergeCell ref="J4:J5"/>
    <mergeCell ref="K4:K5"/>
  </mergeCells>
  <pageMargins left="0.75" right="0.75" top="1" bottom="1" header="0.5" footer="0.5"/>
  <pageSetup paperSize="9" fitToWidth="0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2"/>
  <sheetViews>
    <sheetView showZeros="0" workbookViewId="0">
      <selection activeCell="E1" sqref="E1"/>
    </sheetView>
  </sheetViews>
  <sheetFormatPr defaultColWidth="7.76851851851852" defaultRowHeight="14.25" customHeight="1" outlineLevelCol="3"/>
  <cols>
    <col min="1" max="1" width="43.1296296296296" style="209" customWidth="1"/>
    <col min="2" max="2" width="33.9814814814815" style="209" customWidth="1"/>
    <col min="3" max="3" width="42.5" style="209" customWidth="1"/>
    <col min="4" max="4" width="31.8796296296296" style="209" customWidth="1"/>
    <col min="5" max="5" width="7.99074074074074" style="208" customWidth="1"/>
    <col min="6" max="256" width="7.99074074074074" style="208"/>
    <col min="257" max="16384" width="7.76851851851852" style="208"/>
  </cols>
  <sheetData>
    <row r="1" s="208" customFormat="1" customHeight="1" spans="1:4">
      <c r="A1" s="210"/>
      <c r="B1" s="210"/>
      <c r="C1" s="210"/>
      <c r="D1" s="211" t="s">
        <v>100</v>
      </c>
    </row>
    <row r="2" s="208" customFormat="1" ht="31.5" customHeight="1" spans="1:4">
      <c r="A2" s="212" t="s">
        <v>101</v>
      </c>
      <c r="B2" s="213"/>
      <c r="C2" s="213"/>
      <c r="D2" s="213"/>
    </row>
    <row r="3" s="208" customFormat="1" ht="17.25" customHeight="1" spans="1:4">
      <c r="A3" s="214" t="s">
        <v>2</v>
      </c>
      <c r="B3" s="215"/>
      <c r="C3" s="215"/>
      <c r="D3" s="216" t="s">
        <v>27</v>
      </c>
    </row>
    <row r="4" s="208" customFormat="1" ht="19.5" customHeight="1" spans="1:4">
      <c r="A4" s="217" t="s">
        <v>4</v>
      </c>
      <c r="B4" s="218"/>
      <c r="C4" s="217" t="s">
        <v>5</v>
      </c>
      <c r="D4" s="218"/>
    </row>
    <row r="5" s="208" customFormat="1" ht="21.75" customHeight="1" spans="1:4">
      <c r="A5" s="219" t="s">
        <v>6</v>
      </c>
      <c r="B5" s="220" t="s">
        <v>7</v>
      </c>
      <c r="C5" s="219" t="s">
        <v>102</v>
      </c>
      <c r="D5" s="220" t="s">
        <v>7</v>
      </c>
    </row>
    <row r="6" s="208" customFormat="1" ht="17.25" customHeight="1" spans="1:4">
      <c r="A6" s="221"/>
      <c r="B6" s="222"/>
      <c r="C6" s="221"/>
      <c r="D6" s="222"/>
    </row>
    <row r="7" s="208" customFormat="1" ht="17.25" customHeight="1" spans="1:4">
      <c r="A7" s="223" t="s">
        <v>103</v>
      </c>
      <c r="B7" s="224">
        <v>1706.16</v>
      </c>
      <c r="C7" s="225" t="s">
        <v>104</v>
      </c>
      <c r="D7" s="226">
        <v>1706.16</v>
      </c>
    </row>
    <row r="8" s="208" customFormat="1" ht="17.25" customHeight="1" spans="1:4">
      <c r="A8" s="227" t="s">
        <v>105</v>
      </c>
      <c r="B8" s="224">
        <v>1706.16</v>
      </c>
      <c r="C8" s="225" t="s">
        <v>106</v>
      </c>
      <c r="D8" s="226"/>
    </row>
    <row r="9" s="208" customFormat="1" ht="17.25" customHeight="1" spans="1:4">
      <c r="A9" s="227" t="s">
        <v>107</v>
      </c>
      <c r="B9" s="224"/>
      <c r="C9" s="225" t="s">
        <v>108</v>
      </c>
      <c r="D9" s="226"/>
    </row>
    <row r="10" s="208" customFormat="1" ht="17.25" customHeight="1" spans="1:4">
      <c r="A10" s="227" t="s">
        <v>109</v>
      </c>
      <c r="B10" s="224"/>
      <c r="C10" s="225" t="s">
        <v>110</v>
      </c>
      <c r="D10" s="226"/>
    </row>
    <row r="11" s="208" customFormat="1" ht="17.25" customHeight="1" spans="1:4">
      <c r="A11" s="227" t="s">
        <v>111</v>
      </c>
      <c r="B11" s="224"/>
      <c r="C11" s="225" t="s">
        <v>112</v>
      </c>
      <c r="D11" s="226"/>
    </row>
    <row r="12" s="208" customFormat="1" ht="17.25" customHeight="1" spans="1:4">
      <c r="A12" s="227" t="s">
        <v>105</v>
      </c>
      <c r="B12" s="224"/>
      <c r="C12" s="225" t="s">
        <v>113</v>
      </c>
      <c r="D12" s="226"/>
    </row>
    <row r="13" s="208" customFormat="1" ht="17.25" customHeight="1" spans="1:4">
      <c r="A13" s="228" t="s">
        <v>107</v>
      </c>
      <c r="B13" s="226"/>
      <c r="C13" s="225" t="s">
        <v>114</v>
      </c>
      <c r="D13" s="226"/>
    </row>
    <row r="14" s="208" customFormat="1" ht="17.25" customHeight="1" spans="1:4">
      <c r="A14" s="228" t="s">
        <v>109</v>
      </c>
      <c r="B14" s="226"/>
      <c r="C14" s="225" t="s">
        <v>115</v>
      </c>
      <c r="D14" s="226"/>
    </row>
    <row r="15" s="208" customFormat="1" ht="17.25" customHeight="1" spans="1:4">
      <c r="A15" s="227"/>
      <c r="B15" s="226"/>
      <c r="C15" s="225" t="s">
        <v>116</v>
      </c>
      <c r="D15" s="226">
        <v>66.8</v>
      </c>
    </row>
    <row r="16" s="208" customFormat="1" ht="17.25" customHeight="1" spans="1:4">
      <c r="A16" s="227"/>
      <c r="B16" s="224"/>
      <c r="C16" s="225" t="s">
        <v>117</v>
      </c>
      <c r="D16" s="226">
        <v>1612.05</v>
      </c>
    </row>
    <row r="17" s="208" customFormat="1" ht="17.25" customHeight="1" spans="1:4">
      <c r="A17" s="227"/>
      <c r="B17" s="229"/>
      <c r="C17" s="225" t="s">
        <v>118</v>
      </c>
      <c r="D17" s="226"/>
    </row>
    <row r="18" s="208" customFormat="1" ht="17.25" customHeight="1" spans="1:4">
      <c r="A18" s="228"/>
      <c r="B18" s="229"/>
      <c r="C18" s="225" t="s">
        <v>119</v>
      </c>
      <c r="D18" s="226"/>
    </row>
    <row r="19" s="208" customFormat="1" ht="17.25" customHeight="1" spans="1:4">
      <c r="A19" s="228"/>
      <c r="B19" s="230"/>
      <c r="C19" s="225" t="s">
        <v>120</v>
      </c>
      <c r="D19" s="226"/>
    </row>
    <row r="20" s="208" customFormat="1" ht="17.25" customHeight="1" spans="1:4">
      <c r="A20" s="230"/>
      <c r="B20" s="230"/>
      <c r="C20" s="225" t="s">
        <v>121</v>
      </c>
      <c r="D20" s="226"/>
    </row>
    <row r="21" s="208" customFormat="1" ht="17.25" customHeight="1" spans="1:4">
      <c r="A21" s="230"/>
      <c r="B21" s="230"/>
      <c r="C21" s="225" t="s">
        <v>122</v>
      </c>
      <c r="D21" s="226"/>
    </row>
    <row r="22" s="208" customFormat="1" ht="17.25" customHeight="1" spans="1:4">
      <c r="A22" s="230"/>
      <c r="B22" s="230"/>
      <c r="C22" s="225" t="s">
        <v>123</v>
      </c>
      <c r="D22" s="226"/>
    </row>
    <row r="23" s="208" customFormat="1" ht="17.25" customHeight="1" spans="1:4">
      <c r="A23" s="230"/>
      <c r="B23" s="230"/>
      <c r="C23" s="225" t="s">
        <v>124</v>
      </c>
      <c r="D23" s="226"/>
    </row>
    <row r="24" s="208" customFormat="1" ht="17.25" customHeight="1" spans="1:4">
      <c r="A24" s="230"/>
      <c r="B24" s="230"/>
      <c r="C24" s="225" t="s">
        <v>125</v>
      </c>
      <c r="D24" s="226"/>
    </row>
    <row r="25" s="208" customFormat="1" ht="17.25" customHeight="1" spans="1:4">
      <c r="A25" s="230"/>
      <c r="B25" s="230"/>
      <c r="C25" s="225" t="s">
        <v>126</v>
      </c>
      <c r="D25" s="226"/>
    </row>
    <row r="26" s="208" customFormat="1" ht="17.25" customHeight="1" spans="1:4">
      <c r="A26" s="230"/>
      <c r="B26" s="230"/>
      <c r="C26" s="225" t="s">
        <v>127</v>
      </c>
      <c r="D26" s="226">
        <v>27.31</v>
      </c>
    </row>
    <row r="27" s="208" customFormat="1" ht="17.25" customHeight="1" spans="1:4">
      <c r="A27" s="230"/>
      <c r="B27" s="230"/>
      <c r="C27" s="225" t="s">
        <v>128</v>
      </c>
      <c r="D27" s="226"/>
    </row>
    <row r="28" s="208" customFormat="1" ht="17.25" customHeight="1" spans="1:4">
      <c r="A28" s="230"/>
      <c r="B28" s="230"/>
      <c r="C28" s="225" t="s">
        <v>129</v>
      </c>
      <c r="D28" s="226"/>
    </row>
    <row r="29" s="208" customFormat="1" ht="17.25" customHeight="1" spans="1:4">
      <c r="A29" s="230"/>
      <c r="B29" s="230"/>
      <c r="C29" s="225" t="s">
        <v>130</v>
      </c>
      <c r="D29" s="226"/>
    </row>
    <row r="30" s="208" customFormat="1" ht="17.25" customHeight="1" spans="1:4">
      <c r="A30" s="230"/>
      <c r="B30" s="230"/>
      <c r="C30" s="225" t="s">
        <v>131</v>
      </c>
      <c r="D30" s="226"/>
    </row>
    <row r="31" s="208" customFormat="1" customHeight="1" spans="1:4">
      <c r="A31" s="231"/>
      <c r="B31" s="229"/>
      <c r="C31" s="228" t="s">
        <v>132</v>
      </c>
      <c r="D31" s="229"/>
    </row>
    <row r="32" s="208" customFormat="1" ht="17.25" customHeight="1" spans="1:4">
      <c r="A32" s="232" t="s">
        <v>133</v>
      </c>
      <c r="B32" s="233">
        <v>1706.16</v>
      </c>
      <c r="C32" s="231" t="s">
        <v>24</v>
      </c>
      <c r="D32" s="234">
        <v>1706.16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Width="0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7"/>
  <sheetViews>
    <sheetView showZeros="0" workbookViewId="0">
      <selection activeCell="A1" sqref="A1"/>
    </sheetView>
  </sheetViews>
  <sheetFormatPr defaultColWidth="9.13888888888889" defaultRowHeight="14.25" customHeight="1" outlineLevelCol="6"/>
  <cols>
    <col min="1" max="1" width="20.1388888888889" customWidth="1"/>
    <col min="2" max="2" width="44" customWidth="1"/>
    <col min="3" max="3" width="24.287037037037" customWidth="1"/>
    <col min="4" max="4" width="16.5740740740741" customWidth="1"/>
    <col min="5" max="7" width="24.287037037037" customWidth="1"/>
  </cols>
  <sheetData>
    <row r="1" customHeight="1" spans="4:7">
      <c r="D1" s="201"/>
      <c r="F1" s="54"/>
      <c r="G1" s="40" t="s">
        <v>134</v>
      </c>
    </row>
    <row r="2" ht="39" customHeight="1" spans="1:7">
      <c r="A2" s="106" t="s">
        <v>135</v>
      </c>
      <c r="B2" s="106"/>
      <c r="C2" s="106"/>
      <c r="D2" s="106"/>
      <c r="E2" s="106"/>
      <c r="F2" s="106"/>
      <c r="G2" s="106"/>
    </row>
    <row r="3" ht="18" customHeight="1" spans="1:7">
      <c r="A3" s="4" t="s">
        <v>2</v>
      </c>
      <c r="F3" s="102"/>
      <c r="G3" s="294" t="s">
        <v>3</v>
      </c>
    </row>
    <row r="4" ht="20.25" customHeight="1" spans="1:7">
      <c r="A4" s="202" t="s">
        <v>136</v>
      </c>
      <c r="B4" s="203"/>
      <c r="C4" s="118" t="s">
        <v>30</v>
      </c>
      <c r="D4" s="204" t="s">
        <v>50</v>
      </c>
      <c r="E4" s="10"/>
      <c r="F4" s="10"/>
      <c r="G4" s="10" t="s">
        <v>51</v>
      </c>
    </row>
    <row r="5" ht="20.25" customHeight="1" spans="1:7">
      <c r="A5" s="205" t="s">
        <v>48</v>
      </c>
      <c r="B5" s="205" t="s">
        <v>49</v>
      </c>
      <c r="C5" s="10"/>
      <c r="D5" s="63" t="s">
        <v>32</v>
      </c>
      <c r="E5" s="63" t="s">
        <v>137</v>
      </c>
      <c r="F5" s="63" t="s">
        <v>138</v>
      </c>
      <c r="G5" s="10"/>
    </row>
    <row r="6" ht="13.5" customHeight="1" spans="1:7">
      <c r="A6" s="205" t="s">
        <v>139</v>
      </c>
      <c r="B6" s="205" t="s">
        <v>140</v>
      </c>
      <c r="C6" s="205" t="s">
        <v>141</v>
      </c>
      <c r="D6" s="112" t="s">
        <v>142</v>
      </c>
      <c r="E6" s="112" t="s">
        <v>143</v>
      </c>
      <c r="F6" s="112" t="s">
        <v>144</v>
      </c>
      <c r="G6" s="64">
        <v>7</v>
      </c>
    </row>
    <row r="7" ht="18" customHeight="1" spans="1:7">
      <c r="A7" s="13" t="s">
        <v>59</v>
      </c>
      <c r="B7" s="13" t="s">
        <v>60</v>
      </c>
      <c r="C7" s="15">
        <v>66.799104</v>
      </c>
      <c r="D7" s="15">
        <v>66.799104</v>
      </c>
      <c r="E7" s="15">
        <v>66.799104</v>
      </c>
      <c r="F7" s="15"/>
      <c r="G7" s="15"/>
    </row>
    <row r="8" ht="18" customHeight="1" spans="1:7">
      <c r="A8" s="98" t="s">
        <v>61</v>
      </c>
      <c r="B8" s="98" t="s">
        <v>62</v>
      </c>
      <c r="C8" s="15">
        <v>65.073492</v>
      </c>
      <c r="D8" s="15">
        <v>65.073492</v>
      </c>
      <c r="E8" s="15">
        <v>65.073492</v>
      </c>
      <c r="F8" s="15"/>
      <c r="G8" s="15"/>
    </row>
    <row r="9" ht="18" customHeight="1" spans="1:7">
      <c r="A9" s="157" t="s">
        <v>63</v>
      </c>
      <c r="B9" s="157" t="s">
        <v>64</v>
      </c>
      <c r="C9" s="15">
        <v>19.42146</v>
      </c>
      <c r="D9" s="15">
        <v>19.42146</v>
      </c>
      <c r="E9" s="15">
        <v>19.42146</v>
      </c>
      <c r="F9" s="15"/>
      <c r="G9" s="15"/>
    </row>
    <row r="10" ht="18" customHeight="1" spans="1:7">
      <c r="A10" s="157" t="s">
        <v>65</v>
      </c>
      <c r="B10" s="157" t="s">
        <v>66</v>
      </c>
      <c r="C10" s="15">
        <v>30.652032</v>
      </c>
      <c r="D10" s="15">
        <v>30.652032</v>
      </c>
      <c r="E10" s="15">
        <v>30.652032</v>
      </c>
      <c r="F10" s="15"/>
      <c r="G10" s="15"/>
    </row>
    <row r="11" ht="18" customHeight="1" spans="1:7">
      <c r="A11" s="157" t="s">
        <v>67</v>
      </c>
      <c r="B11" s="157" t="s">
        <v>68</v>
      </c>
      <c r="C11" s="15">
        <v>15</v>
      </c>
      <c r="D11" s="15">
        <v>15</v>
      </c>
      <c r="E11" s="15">
        <v>15</v>
      </c>
      <c r="F11" s="15"/>
      <c r="G11" s="15"/>
    </row>
    <row r="12" ht="18" customHeight="1" spans="1:7">
      <c r="A12" s="98" t="s">
        <v>69</v>
      </c>
      <c r="B12" s="98" t="s">
        <v>70</v>
      </c>
      <c r="C12" s="15">
        <v>1.725612</v>
      </c>
      <c r="D12" s="15">
        <v>1.725612</v>
      </c>
      <c r="E12" s="15">
        <v>1.725612</v>
      </c>
      <c r="F12" s="15"/>
      <c r="G12" s="15"/>
    </row>
    <row r="13" ht="18" customHeight="1" spans="1:7">
      <c r="A13" s="157" t="s">
        <v>71</v>
      </c>
      <c r="B13" s="157" t="s">
        <v>72</v>
      </c>
      <c r="C13" s="15">
        <v>1.725612</v>
      </c>
      <c r="D13" s="15">
        <v>1.725612</v>
      </c>
      <c r="E13" s="15">
        <v>1.725612</v>
      </c>
      <c r="F13" s="15"/>
      <c r="G13" s="15"/>
    </row>
    <row r="14" ht="18" customHeight="1" spans="1:7">
      <c r="A14" s="13" t="s">
        <v>73</v>
      </c>
      <c r="B14" s="13" t="s">
        <v>74</v>
      </c>
      <c r="C14" s="15">
        <v>1612.052479</v>
      </c>
      <c r="D14" s="15">
        <v>266.112479</v>
      </c>
      <c r="E14" s="15">
        <v>266.112479</v>
      </c>
      <c r="F14" s="15"/>
      <c r="G14" s="15">
        <v>1345.94</v>
      </c>
    </row>
    <row r="15" ht="18" customHeight="1" spans="1:7">
      <c r="A15" s="98" t="s">
        <v>75</v>
      </c>
      <c r="B15" s="98" t="s">
        <v>76</v>
      </c>
      <c r="C15" s="15">
        <v>400.8508</v>
      </c>
      <c r="D15" s="15">
        <v>240.8508</v>
      </c>
      <c r="E15" s="15">
        <v>240.8508</v>
      </c>
      <c r="F15" s="15"/>
      <c r="G15" s="15">
        <v>160</v>
      </c>
    </row>
    <row r="16" ht="18" customHeight="1" spans="1:7">
      <c r="A16" s="157" t="s">
        <v>77</v>
      </c>
      <c r="B16" s="157" t="s">
        <v>78</v>
      </c>
      <c r="C16" s="15">
        <v>240.8508</v>
      </c>
      <c r="D16" s="15">
        <v>240.8508</v>
      </c>
      <c r="E16" s="15">
        <v>240.8508</v>
      </c>
      <c r="F16" s="15"/>
      <c r="G16" s="15"/>
    </row>
    <row r="17" ht="18" customHeight="1" spans="1:7">
      <c r="A17" s="157" t="s">
        <v>79</v>
      </c>
      <c r="B17" s="157" t="s">
        <v>80</v>
      </c>
      <c r="C17" s="15">
        <v>160</v>
      </c>
      <c r="D17" s="15"/>
      <c r="E17" s="15"/>
      <c r="F17" s="15"/>
      <c r="G17" s="15">
        <v>160</v>
      </c>
    </row>
    <row r="18" ht="18" customHeight="1" spans="1:7">
      <c r="A18" s="98" t="s">
        <v>81</v>
      </c>
      <c r="B18" s="98" t="s">
        <v>82</v>
      </c>
      <c r="C18" s="15">
        <v>1185.94</v>
      </c>
      <c r="D18" s="15"/>
      <c r="E18" s="15"/>
      <c r="F18" s="15"/>
      <c r="G18" s="15">
        <v>1185.94</v>
      </c>
    </row>
    <row r="19" ht="18" customHeight="1" spans="1:7">
      <c r="A19" s="157" t="s">
        <v>83</v>
      </c>
      <c r="B19" s="157" t="s">
        <v>84</v>
      </c>
      <c r="C19" s="15">
        <v>1175.94</v>
      </c>
      <c r="D19" s="15"/>
      <c r="E19" s="15"/>
      <c r="F19" s="15"/>
      <c r="G19" s="15">
        <v>1175.94</v>
      </c>
    </row>
    <row r="20" ht="18" customHeight="1" spans="1:7">
      <c r="A20" s="157" t="s">
        <v>85</v>
      </c>
      <c r="B20" s="157" t="s">
        <v>86</v>
      </c>
      <c r="C20" s="15">
        <v>10</v>
      </c>
      <c r="D20" s="15"/>
      <c r="E20" s="15"/>
      <c r="F20" s="15"/>
      <c r="G20" s="15">
        <v>10</v>
      </c>
    </row>
    <row r="21" ht="18" customHeight="1" spans="1:7">
      <c r="A21" s="98" t="s">
        <v>87</v>
      </c>
      <c r="B21" s="98" t="s">
        <v>88</v>
      </c>
      <c r="C21" s="15">
        <v>25.261679</v>
      </c>
      <c r="D21" s="15">
        <v>25.261679</v>
      </c>
      <c r="E21" s="15">
        <v>25.261679</v>
      </c>
      <c r="F21" s="15"/>
      <c r="G21" s="15"/>
    </row>
    <row r="22" ht="18" customHeight="1" spans="1:7">
      <c r="A22" s="157" t="s">
        <v>89</v>
      </c>
      <c r="B22" s="157" t="s">
        <v>90</v>
      </c>
      <c r="C22" s="15">
        <v>22.75752</v>
      </c>
      <c r="D22" s="15">
        <v>22.75752</v>
      </c>
      <c r="E22" s="15">
        <v>22.75752</v>
      </c>
      <c r="F22" s="15"/>
      <c r="G22" s="15"/>
    </row>
    <row r="23" ht="18" customHeight="1" spans="1:7">
      <c r="A23" s="157" t="s">
        <v>91</v>
      </c>
      <c r="B23" s="157" t="s">
        <v>92</v>
      </c>
      <c r="C23" s="15">
        <v>2.504159</v>
      </c>
      <c r="D23" s="15">
        <v>2.504159</v>
      </c>
      <c r="E23" s="15">
        <v>2.504159</v>
      </c>
      <c r="F23" s="15"/>
      <c r="G23" s="15"/>
    </row>
    <row r="24" ht="18" customHeight="1" spans="1:7">
      <c r="A24" s="13" t="s">
        <v>93</v>
      </c>
      <c r="B24" s="13" t="s">
        <v>94</v>
      </c>
      <c r="C24" s="15">
        <v>27.309024</v>
      </c>
      <c r="D24" s="15">
        <v>27.309024</v>
      </c>
      <c r="E24" s="15">
        <v>27.309024</v>
      </c>
      <c r="F24" s="15"/>
      <c r="G24" s="15"/>
    </row>
    <row r="25" ht="18" customHeight="1" spans="1:7">
      <c r="A25" s="98" t="s">
        <v>95</v>
      </c>
      <c r="B25" s="98" t="s">
        <v>96</v>
      </c>
      <c r="C25" s="15">
        <v>27.309024</v>
      </c>
      <c r="D25" s="15">
        <v>27.309024</v>
      </c>
      <c r="E25" s="15">
        <v>27.309024</v>
      </c>
      <c r="F25" s="15"/>
      <c r="G25" s="15"/>
    </row>
    <row r="26" ht="18" customHeight="1" spans="1:7">
      <c r="A26" s="157" t="s">
        <v>97</v>
      </c>
      <c r="B26" s="157" t="s">
        <v>98</v>
      </c>
      <c r="C26" s="15">
        <v>27.309024</v>
      </c>
      <c r="D26" s="15">
        <v>27.309024</v>
      </c>
      <c r="E26" s="15">
        <v>27.309024</v>
      </c>
      <c r="F26" s="15"/>
      <c r="G26" s="15"/>
    </row>
    <row r="27" ht="18" customHeight="1" spans="1:7">
      <c r="A27" s="206" t="s">
        <v>99</v>
      </c>
      <c r="B27" s="207" t="s">
        <v>99</v>
      </c>
      <c r="C27" s="15">
        <v>1706.160607</v>
      </c>
      <c r="D27" s="15">
        <v>360.220607</v>
      </c>
      <c r="E27" s="15">
        <v>360.220607</v>
      </c>
      <c r="F27" s="15"/>
      <c r="G27" s="15">
        <v>1345.94</v>
      </c>
    </row>
  </sheetData>
  <mergeCells count="7">
    <mergeCell ref="A2:G2"/>
    <mergeCell ref="A3:E3"/>
    <mergeCell ref="A4:B4"/>
    <mergeCell ref="D4:F4"/>
    <mergeCell ref="A27:B27"/>
    <mergeCell ref="C4:C5"/>
    <mergeCell ref="G4:G5"/>
  </mergeCells>
  <pageMargins left="0.75" right="0.75" top="1" bottom="1" header="0.5" footer="0.5"/>
  <pageSetup paperSize="9" fitToWidth="0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Z28"/>
  <sheetViews>
    <sheetView showGridLines="0" showZeros="0" topLeftCell="L1" workbookViewId="0">
      <selection activeCell="P6" sqref="P6:P7"/>
    </sheetView>
  </sheetViews>
  <sheetFormatPr defaultColWidth="9.13888888888889" defaultRowHeight="14.25" customHeight="1"/>
  <cols>
    <col min="1" max="1" width="5.85185185185185" customWidth="1"/>
    <col min="2" max="2" width="7.13888888888889" customWidth="1"/>
    <col min="3" max="3" width="44" customWidth="1"/>
    <col min="4" max="4" width="29.5740740740741" customWidth="1"/>
    <col min="5" max="13" width="19.4259259259259" customWidth="1"/>
    <col min="14" max="14" width="7.57407407407407" customWidth="1"/>
    <col min="15" max="15" width="6.28703703703704" customWidth="1"/>
    <col min="16" max="16" width="44" style="172" customWidth="1"/>
    <col min="17" max="17" width="21.712962962963" customWidth="1"/>
    <col min="18" max="26" width="18.8518518518519" customWidth="1"/>
  </cols>
  <sheetData>
    <row r="1" ht="12" customHeight="1" spans="1:26">
      <c r="A1" s="173"/>
      <c r="D1" s="174"/>
      <c r="K1" s="174"/>
      <c r="L1" s="174"/>
      <c r="M1" s="174"/>
      <c r="Q1" s="174"/>
      <c r="W1" s="54"/>
      <c r="X1" s="54"/>
      <c r="Y1" s="54"/>
      <c r="Z1" s="53" t="s">
        <v>145</v>
      </c>
    </row>
    <row r="2" ht="39" customHeight="1" spans="1:26">
      <c r="A2" s="175" t="s">
        <v>146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88"/>
      <c r="Q2" s="176"/>
      <c r="R2" s="176"/>
      <c r="S2" s="176"/>
      <c r="T2" s="176"/>
      <c r="U2" s="176"/>
      <c r="V2" s="176"/>
      <c r="W2" s="176"/>
      <c r="X2" s="176"/>
      <c r="Y2" s="176"/>
      <c r="Z2" s="197"/>
    </row>
    <row r="3" ht="19.5" customHeight="1" spans="1:26">
      <c r="A3" s="21" t="s">
        <v>2</v>
      </c>
      <c r="D3" s="174"/>
      <c r="K3" s="174"/>
      <c r="L3" s="174"/>
      <c r="M3" s="174"/>
      <c r="Q3" s="174"/>
      <c r="W3" s="102"/>
      <c r="X3" s="102"/>
      <c r="Y3" s="102"/>
      <c r="Z3" s="102" t="s">
        <v>3</v>
      </c>
    </row>
    <row r="4" ht="19.5" customHeight="1" spans="1:26">
      <c r="A4" s="177" t="s">
        <v>5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 t="s">
        <v>5</v>
      </c>
      <c r="O4" s="177"/>
      <c r="P4" s="189"/>
      <c r="Q4" s="177"/>
      <c r="R4" s="177"/>
      <c r="S4" s="177"/>
      <c r="T4" s="177"/>
      <c r="U4" s="177"/>
      <c r="V4" s="177"/>
      <c r="W4" s="177"/>
      <c r="X4" s="177"/>
      <c r="Y4" s="177"/>
      <c r="Z4" s="177"/>
    </row>
    <row r="5" ht="21.75" customHeight="1" spans="1:26">
      <c r="A5" s="178" t="s">
        <v>147</v>
      </c>
      <c r="B5" s="179"/>
      <c r="C5" s="178"/>
      <c r="D5" s="177" t="s">
        <v>30</v>
      </c>
      <c r="E5" s="177" t="s">
        <v>33</v>
      </c>
      <c r="F5" s="177"/>
      <c r="G5" s="177"/>
      <c r="H5" s="177" t="s">
        <v>34</v>
      </c>
      <c r="I5" s="177"/>
      <c r="J5" s="177"/>
      <c r="K5" s="177" t="s">
        <v>35</v>
      </c>
      <c r="L5" s="177"/>
      <c r="M5" s="177"/>
      <c r="N5" s="178" t="s">
        <v>148</v>
      </c>
      <c r="O5" s="179"/>
      <c r="P5" s="190"/>
      <c r="Q5" s="177" t="s">
        <v>30</v>
      </c>
      <c r="R5" s="194" t="s">
        <v>33</v>
      </c>
      <c r="S5" s="195"/>
      <c r="T5" s="196"/>
      <c r="U5" s="194" t="s">
        <v>34</v>
      </c>
      <c r="V5" s="195"/>
      <c r="W5" s="177"/>
      <c r="X5" s="177" t="s">
        <v>35</v>
      </c>
      <c r="Y5" s="177"/>
      <c r="Z5" s="196"/>
    </row>
    <row r="6" ht="17.25" customHeight="1" spans="1:26">
      <c r="A6" s="180" t="s">
        <v>149</v>
      </c>
      <c r="B6" s="180" t="s">
        <v>150</v>
      </c>
      <c r="C6" s="180" t="s">
        <v>49</v>
      </c>
      <c r="D6" s="177"/>
      <c r="E6" s="177" t="s">
        <v>32</v>
      </c>
      <c r="F6" s="177" t="s">
        <v>50</v>
      </c>
      <c r="G6" s="177" t="s">
        <v>51</v>
      </c>
      <c r="H6" s="177" t="s">
        <v>32</v>
      </c>
      <c r="I6" s="177" t="s">
        <v>50</v>
      </c>
      <c r="J6" s="177" t="s">
        <v>51</v>
      </c>
      <c r="K6" s="177" t="s">
        <v>32</v>
      </c>
      <c r="L6" s="177" t="s">
        <v>50</v>
      </c>
      <c r="M6" s="177" t="s">
        <v>51</v>
      </c>
      <c r="N6" s="180" t="s">
        <v>149</v>
      </c>
      <c r="O6" s="180" t="s">
        <v>150</v>
      </c>
      <c r="P6" s="180" t="s">
        <v>49</v>
      </c>
      <c r="Q6" s="177"/>
      <c r="R6" s="177" t="s">
        <v>32</v>
      </c>
      <c r="S6" s="177" t="s">
        <v>50</v>
      </c>
      <c r="T6" s="177" t="s">
        <v>51</v>
      </c>
      <c r="U6" s="177" t="s">
        <v>32</v>
      </c>
      <c r="V6" s="177" t="s">
        <v>50</v>
      </c>
      <c r="W6" s="177" t="s">
        <v>51</v>
      </c>
      <c r="X6" s="177" t="s">
        <v>32</v>
      </c>
      <c r="Y6" s="177" t="s">
        <v>50</v>
      </c>
      <c r="Z6" s="198" t="s">
        <v>51</v>
      </c>
    </row>
    <row r="7" customHeight="1" spans="1:26">
      <c r="A7" s="181" t="s">
        <v>139</v>
      </c>
      <c r="B7" s="181" t="s">
        <v>140</v>
      </c>
      <c r="C7" s="181" t="s">
        <v>141</v>
      </c>
      <c r="D7" s="181" t="s">
        <v>142</v>
      </c>
      <c r="E7" s="182" t="s">
        <v>143</v>
      </c>
      <c r="F7" s="182" t="s">
        <v>144</v>
      </c>
      <c r="G7" s="182" t="s">
        <v>151</v>
      </c>
      <c r="H7" s="182" t="s">
        <v>152</v>
      </c>
      <c r="I7" s="182" t="s">
        <v>153</v>
      </c>
      <c r="J7" s="182" t="s">
        <v>154</v>
      </c>
      <c r="K7" s="182" t="s">
        <v>155</v>
      </c>
      <c r="L7" s="182" t="s">
        <v>156</v>
      </c>
      <c r="M7" s="182" t="s">
        <v>157</v>
      </c>
      <c r="N7" s="182" t="s">
        <v>158</v>
      </c>
      <c r="O7" s="182" t="s">
        <v>159</v>
      </c>
      <c r="P7" s="182" t="s">
        <v>160</v>
      </c>
      <c r="Q7" s="182" t="s">
        <v>161</v>
      </c>
      <c r="R7" s="182" t="s">
        <v>162</v>
      </c>
      <c r="S7" s="182" t="s">
        <v>163</v>
      </c>
      <c r="T7" s="182" t="s">
        <v>164</v>
      </c>
      <c r="U7" s="182" t="s">
        <v>165</v>
      </c>
      <c r="V7" s="182" t="s">
        <v>166</v>
      </c>
      <c r="W7" s="182" t="s">
        <v>167</v>
      </c>
      <c r="X7" s="182" t="s">
        <v>168</v>
      </c>
      <c r="Y7" s="199">
        <v>25</v>
      </c>
      <c r="Z7" s="200">
        <v>26</v>
      </c>
    </row>
    <row r="8" ht="17.25" customHeight="1" spans="1:26">
      <c r="A8" s="183" t="s">
        <v>169</v>
      </c>
      <c r="B8" s="183"/>
      <c r="C8" s="183" t="s">
        <v>170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3" t="s">
        <v>171</v>
      </c>
      <c r="O8" s="13"/>
      <c r="P8" s="191" t="s">
        <v>172</v>
      </c>
      <c r="Q8" s="15">
        <v>340.799147</v>
      </c>
      <c r="R8" s="15">
        <v>340.799147</v>
      </c>
      <c r="S8" s="15">
        <v>340.799147</v>
      </c>
      <c r="T8" s="15"/>
      <c r="U8" s="15"/>
      <c r="V8" s="15"/>
      <c r="W8" s="15"/>
      <c r="X8" s="15"/>
      <c r="Y8" s="15"/>
      <c r="Z8" s="15"/>
    </row>
    <row r="9" ht="17.25" customHeight="1" spans="1:26">
      <c r="A9" s="184"/>
      <c r="B9" s="184" t="s">
        <v>173</v>
      </c>
      <c r="C9" s="184" t="s">
        <v>174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98"/>
      <c r="O9" s="98" t="s">
        <v>173</v>
      </c>
      <c r="P9" s="192" t="s">
        <v>175</v>
      </c>
      <c r="Q9" s="15">
        <v>97.3728</v>
      </c>
      <c r="R9" s="15">
        <v>97.3728</v>
      </c>
      <c r="S9" s="15">
        <v>97.3728</v>
      </c>
      <c r="T9" s="15"/>
      <c r="U9" s="15"/>
      <c r="V9" s="15"/>
      <c r="W9" s="15"/>
      <c r="X9" s="15"/>
      <c r="Y9" s="15"/>
      <c r="Z9" s="15"/>
    </row>
    <row r="10" ht="17.25" customHeight="1" spans="1:26">
      <c r="A10" s="184"/>
      <c r="B10" s="184" t="s">
        <v>176</v>
      </c>
      <c r="C10" s="184" t="s">
        <v>177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98"/>
      <c r="O10" s="98" t="s">
        <v>176</v>
      </c>
      <c r="P10" s="192" t="s">
        <v>178</v>
      </c>
      <c r="Q10" s="15">
        <v>55.608</v>
      </c>
      <c r="R10" s="15">
        <v>55.608</v>
      </c>
      <c r="S10" s="15">
        <v>55.608</v>
      </c>
      <c r="T10" s="15"/>
      <c r="U10" s="15"/>
      <c r="V10" s="15"/>
      <c r="W10" s="15"/>
      <c r="X10" s="15"/>
      <c r="Y10" s="15"/>
      <c r="Z10" s="15"/>
    </row>
    <row r="11" ht="17.25" customHeight="1" spans="1:26">
      <c r="A11" s="183" t="s">
        <v>179</v>
      </c>
      <c r="B11" s="183"/>
      <c r="C11" s="183" t="s">
        <v>180</v>
      </c>
      <c r="D11" s="15">
        <v>1686.739147</v>
      </c>
      <c r="E11" s="15">
        <v>1686.739147</v>
      </c>
      <c r="F11" s="15">
        <v>340.799147</v>
      </c>
      <c r="G11" s="15">
        <v>1345.94</v>
      </c>
      <c r="H11" s="15"/>
      <c r="I11" s="15"/>
      <c r="J11" s="15"/>
      <c r="K11" s="15"/>
      <c r="L11" s="15"/>
      <c r="M11" s="15"/>
      <c r="N11" s="98"/>
      <c r="O11" s="98" t="s">
        <v>181</v>
      </c>
      <c r="P11" s="192" t="s">
        <v>182</v>
      </c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ht="17.25" customHeight="1" spans="1:26">
      <c r="A12" s="184"/>
      <c r="B12" s="184" t="s">
        <v>173</v>
      </c>
      <c r="C12" s="184" t="s">
        <v>172</v>
      </c>
      <c r="D12" s="15">
        <v>340.799147</v>
      </c>
      <c r="E12" s="15">
        <v>340.799147</v>
      </c>
      <c r="F12" s="15">
        <v>340.799147</v>
      </c>
      <c r="G12" s="15"/>
      <c r="H12" s="15"/>
      <c r="I12" s="15"/>
      <c r="J12" s="15"/>
      <c r="K12" s="15"/>
      <c r="L12" s="15"/>
      <c r="M12" s="15"/>
      <c r="N12" s="98"/>
      <c r="O12" s="98" t="s">
        <v>183</v>
      </c>
      <c r="P12" s="192" t="s">
        <v>184</v>
      </c>
      <c r="Q12" s="15">
        <v>87.87</v>
      </c>
      <c r="R12" s="15">
        <v>87.87</v>
      </c>
      <c r="S12" s="15">
        <v>87.87</v>
      </c>
      <c r="T12" s="15"/>
      <c r="U12" s="15"/>
      <c r="V12" s="15"/>
      <c r="W12" s="15"/>
      <c r="X12" s="15"/>
      <c r="Y12" s="15"/>
      <c r="Z12" s="15"/>
    </row>
    <row r="13" ht="17.25" customHeight="1" spans="1:26">
      <c r="A13" s="184"/>
      <c r="B13" s="184" t="s">
        <v>176</v>
      </c>
      <c r="C13" s="184" t="s">
        <v>185</v>
      </c>
      <c r="D13" s="15">
        <v>1345.94</v>
      </c>
      <c r="E13" s="15">
        <v>1345.94</v>
      </c>
      <c r="F13" s="15"/>
      <c r="G13" s="15">
        <v>1345.94</v>
      </c>
      <c r="H13" s="15"/>
      <c r="I13" s="15"/>
      <c r="J13" s="15"/>
      <c r="K13" s="15"/>
      <c r="L13" s="15"/>
      <c r="M13" s="15"/>
      <c r="N13" s="98"/>
      <c r="O13" s="98" t="s">
        <v>186</v>
      </c>
      <c r="P13" s="192" t="s">
        <v>187</v>
      </c>
      <c r="Q13" s="15">
        <v>30.652032</v>
      </c>
      <c r="R13" s="15">
        <v>30.652032</v>
      </c>
      <c r="S13" s="15">
        <v>30.652032</v>
      </c>
      <c r="T13" s="15"/>
      <c r="U13" s="15"/>
      <c r="V13" s="15"/>
      <c r="W13" s="15"/>
      <c r="X13" s="15"/>
      <c r="Y13" s="15"/>
      <c r="Z13" s="15"/>
    </row>
    <row r="14" ht="17.25" customHeight="1" spans="1:26">
      <c r="A14" s="183" t="s">
        <v>188</v>
      </c>
      <c r="B14" s="183"/>
      <c r="C14" s="183" t="s">
        <v>189</v>
      </c>
      <c r="D14" s="15">
        <v>19.42146</v>
      </c>
      <c r="E14" s="15">
        <v>19.42146</v>
      </c>
      <c r="F14" s="15">
        <v>19.42146</v>
      </c>
      <c r="G14" s="15"/>
      <c r="H14" s="15"/>
      <c r="I14" s="15"/>
      <c r="J14" s="15"/>
      <c r="K14" s="15"/>
      <c r="L14" s="15"/>
      <c r="M14" s="15"/>
      <c r="N14" s="98"/>
      <c r="O14" s="98" t="s">
        <v>190</v>
      </c>
      <c r="P14" s="192" t="s">
        <v>191</v>
      </c>
      <c r="Q14" s="15">
        <v>15</v>
      </c>
      <c r="R14" s="15">
        <v>15</v>
      </c>
      <c r="S14" s="15">
        <v>15</v>
      </c>
      <c r="T14" s="15"/>
      <c r="U14" s="15"/>
      <c r="V14" s="15"/>
      <c r="W14" s="15"/>
      <c r="X14" s="15"/>
      <c r="Y14" s="15"/>
      <c r="Z14" s="15"/>
    </row>
    <row r="15" ht="17.25" customHeight="1" spans="1:26">
      <c r="A15" s="184"/>
      <c r="B15" s="184" t="s">
        <v>192</v>
      </c>
      <c r="C15" s="184" t="s">
        <v>193</v>
      </c>
      <c r="D15" s="15">
        <v>19.42146</v>
      </c>
      <c r="E15" s="15">
        <v>19.42146</v>
      </c>
      <c r="F15" s="15">
        <v>19.42146</v>
      </c>
      <c r="G15" s="15"/>
      <c r="H15" s="15"/>
      <c r="I15" s="15"/>
      <c r="J15" s="15"/>
      <c r="K15" s="15"/>
      <c r="L15" s="15"/>
      <c r="M15" s="15"/>
      <c r="N15" s="98"/>
      <c r="O15" s="98" t="s">
        <v>154</v>
      </c>
      <c r="P15" s="192" t="s">
        <v>194</v>
      </c>
      <c r="Q15" s="15">
        <v>22.75752</v>
      </c>
      <c r="R15" s="15">
        <v>22.75752</v>
      </c>
      <c r="S15" s="15">
        <v>22.75752</v>
      </c>
      <c r="T15" s="15"/>
      <c r="U15" s="15"/>
      <c r="V15" s="15"/>
      <c r="W15" s="15"/>
      <c r="X15" s="15"/>
      <c r="Y15" s="15"/>
      <c r="Z15" s="15"/>
    </row>
    <row r="16" ht="17.25" customHeight="1" spans="1:26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98"/>
      <c r="O16" s="98" t="s">
        <v>155</v>
      </c>
      <c r="P16" s="192" t="s">
        <v>195</v>
      </c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ht="17.25" customHeight="1" spans="1:26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98"/>
      <c r="O17" s="98" t="s">
        <v>156</v>
      </c>
      <c r="P17" s="192" t="s">
        <v>196</v>
      </c>
      <c r="Q17" s="15">
        <v>4.229771</v>
      </c>
      <c r="R17" s="15">
        <v>4.229771</v>
      </c>
      <c r="S17" s="15">
        <v>4.229771</v>
      </c>
      <c r="T17" s="15"/>
      <c r="U17" s="15"/>
      <c r="V17" s="15"/>
      <c r="W17" s="15"/>
      <c r="X17" s="15"/>
      <c r="Y17" s="15"/>
      <c r="Z17" s="15"/>
    </row>
    <row r="18" ht="17.25" customHeight="1" spans="1:26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98"/>
      <c r="O18" s="98" t="s">
        <v>157</v>
      </c>
      <c r="P18" s="192" t="s">
        <v>98</v>
      </c>
      <c r="Q18" s="15">
        <v>27.309024</v>
      </c>
      <c r="R18" s="15">
        <v>27.309024</v>
      </c>
      <c r="S18" s="15">
        <v>27.309024</v>
      </c>
      <c r="T18" s="15"/>
      <c r="U18" s="15"/>
      <c r="V18" s="15"/>
      <c r="W18" s="15"/>
      <c r="X18" s="15"/>
      <c r="Y18" s="15"/>
      <c r="Z18" s="15"/>
    </row>
    <row r="19" ht="17.25" customHeight="1" spans="1:26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98"/>
      <c r="O19" s="98" t="s">
        <v>197</v>
      </c>
      <c r="P19" s="192" t="s">
        <v>198</v>
      </c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ht="17.25" customHeight="1" spans="1:26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 t="s">
        <v>199</v>
      </c>
      <c r="O20" s="13"/>
      <c r="P20" s="191" t="s">
        <v>185</v>
      </c>
      <c r="Q20" s="15">
        <v>1345.94</v>
      </c>
      <c r="R20" s="15">
        <v>1345.94</v>
      </c>
      <c r="S20" s="15"/>
      <c r="T20" s="15">
        <v>1345.94</v>
      </c>
      <c r="U20" s="15"/>
      <c r="V20" s="15"/>
      <c r="W20" s="15"/>
      <c r="X20" s="15"/>
      <c r="Y20" s="15"/>
      <c r="Z20" s="15"/>
    </row>
    <row r="21" ht="17.25" customHeight="1" spans="1:26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98"/>
      <c r="O21" s="98" t="s">
        <v>173</v>
      </c>
      <c r="P21" s="192" t="s">
        <v>200</v>
      </c>
      <c r="Q21" s="15">
        <v>1345.94</v>
      </c>
      <c r="R21" s="15">
        <v>1345.94</v>
      </c>
      <c r="S21" s="15"/>
      <c r="T21" s="15">
        <v>1345.94</v>
      </c>
      <c r="U21" s="15"/>
      <c r="V21" s="15"/>
      <c r="W21" s="15"/>
      <c r="X21" s="15"/>
      <c r="Y21" s="15"/>
      <c r="Z21" s="15"/>
    </row>
    <row r="22" ht="17.25" customHeight="1" spans="1:26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98"/>
      <c r="O22" s="98" t="s">
        <v>161</v>
      </c>
      <c r="P22" s="192" t="s">
        <v>201</v>
      </c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ht="17.25" customHeight="1" spans="1:26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98"/>
      <c r="O23" s="98" t="s">
        <v>202</v>
      </c>
      <c r="P23" s="192" t="s">
        <v>203</v>
      </c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ht="17.25" customHeight="1" spans="1:26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98"/>
      <c r="O24" s="98" t="s">
        <v>204</v>
      </c>
      <c r="P24" s="192" t="s">
        <v>205</v>
      </c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ht="17.25" customHeight="1" spans="1:26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98"/>
      <c r="O25" s="98" t="s">
        <v>206</v>
      </c>
      <c r="P25" s="192" t="s">
        <v>207</v>
      </c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ht="17.25" customHeight="1" spans="1:26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 t="s">
        <v>208</v>
      </c>
      <c r="O26" s="13"/>
      <c r="P26" s="191" t="s">
        <v>189</v>
      </c>
      <c r="Q26" s="15">
        <v>19.42146</v>
      </c>
      <c r="R26" s="15">
        <v>19.42146</v>
      </c>
      <c r="S26" s="15">
        <v>19.42146</v>
      </c>
      <c r="T26" s="15"/>
      <c r="U26" s="15"/>
      <c r="V26" s="15"/>
      <c r="W26" s="15"/>
      <c r="X26" s="15"/>
      <c r="Y26" s="15"/>
      <c r="Z26" s="15"/>
    </row>
    <row r="27" ht="17.25" customHeight="1" spans="1:26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98"/>
      <c r="O27" s="98" t="s">
        <v>176</v>
      </c>
      <c r="P27" s="192" t="s">
        <v>209</v>
      </c>
      <c r="Q27" s="15">
        <v>19.42146</v>
      </c>
      <c r="R27" s="15">
        <v>19.42146</v>
      </c>
      <c r="S27" s="15">
        <v>19.42146</v>
      </c>
      <c r="T27" s="15"/>
      <c r="U27" s="15"/>
      <c r="V27" s="15"/>
      <c r="W27" s="15"/>
      <c r="X27" s="15"/>
      <c r="Y27" s="15"/>
      <c r="Z27" s="15"/>
    </row>
    <row r="28" ht="20.25" customHeight="1" spans="1:26">
      <c r="A28" s="185" t="s">
        <v>24</v>
      </c>
      <c r="B28" s="186"/>
      <c r="C28" s="187"/>
      <c r="D28" s="15">
        <v>1706.160607</v>
      </c>
      <c r="E28" s="15">
        <v>1706.160607</v>
      </c>
      <c r="F28" s="15">
        <v>360.220607</v>
      </c>
      <c r="G28" s="15">
        <v>1345.94</v>
      </c>
      <c r="H28" s="15"/>
      <c r="I28" s="15"/>
      <c r="J28" s="15"/>
      <c r="K28" s="15"/>
      <c r="L28" s="15"/>
      <c r="M28" s="15"/>
      <c r="N28" s="193" t="s">
        <v>24</v>
      </c>
      <c r="O28" s="193"/>
      <c r="P28" s="191"/>
      <c r="Q28" s="15">
        <v>1706.160607</v>
      </c>
      <c r="R28" s="15">
        <v>1706.160607</v>
      </c>
      <c r="S28" s="15">
        <v>360.220607</v>
      </c>
      <c r="T28" s="15">
        <v>1345.94</v>
      </c>
      <c r="U28" s="15"/>
      <c r="V28" s="15"/>
      <c r="W28" s="15"/>
      <c r="X28" s="15"/>
      <c r="Y28" s="15"/>
      <c r="Z28" s="15"/>
    </row>
  </sheetData>
  <mergeCells count="16">
    <mergeCell ref="A2:Z2"/>
    <mergeCell ref="A3:C3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  <mergeCell ref="A28:C28"/>
    <mergeCell ref="N28:P28"/>
    <mergeCell ref="D5:D6"/>
    <mergeCell ref="Q5:Q6"/>
  </mergeCells>
  <pageMargins left="0.75" right="0.75" top="1" bottom="1" header="0.5" footer="0.5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selection activeCell="A1" sqref="A1"/>
    </sheetView>
  </sheetViews>
  <sheetFormatPr defaultColWidth="9.13888888888889" defaultRowHeight="14.25" customHeight="1" outlineLevelCol="5"/>
  <cols>
    <col min="1" max="2" width="27.4259259259259" customWidth="1"/>
    <col min="3" max="3" width="17.287037037037" customWidth="1"/>
    <col min="4" max="5" width="26.287037037037" customWidth="1"/>
    <col min="6" max="6" width="18.712962962963" customWidth="1"/>
  </cols>
  <sheetData>
    <row r="1" customHeight="1" spans="1:6">
      <c r="A1" s="166"/>
      <c r="B1" s="166"/>
      <c r="C1" s="66"/>
      <c r="F1" s="167" t="s">
        <v>210</v>
      </c>
    </row>
    <row r="2" ht="25.5" customHeight="1" spans="1:6">
      <c r="A2" s="168" t="s">
        <v>211</v>
      </c>
      <c r="B2" s="169"/>
      <c r="C2" s="169"/>
      <c r="D2" s="169"/>
      <c r="E2" s="169"/>
      <c r="F2" s="169"/>
    </row>
    <row r="3" ht="15.75" customHeight="1" spans="1:6">
      <c r="A3" s="4" t="s">
        <v>2</v>
      </c>
      <c r="B3" s="166"/>
      <c r="C3" s="66"/>
      <c r="F3" s="295" t="s">
        <v>3</v>
      </c>
    </row>
    <row r="4" ht="19.5" customHeight="1" spans="1:6">
      <c r="A4" s="9" t="s">
        <v>212</v>
      </c>
      <c r="B4" s="10" t="s">
        <v>213</v>
      </c>
      <c r="C4" s="10" t="s">
        <v>214</v>
      </c>
      <c r="D4" s="10"/>
      <c r="E4" s="10"/>
      <c r="F4" s="10" t="s">
        <v>201</v>
      </c>
    </row>
    <row r="5" ht="19.5" customHeight="1" spans="1:6">
      <c r="A5" s="9"/>
      <c r="B5" s="10"/>
      <c r="C5" s="63" t="s">
        <v>32</v>
      </c>
      <c r="D5" s="63" t="s">
        <v>215</v>
      </c>
      <c r="E5" s="63" t="s">
        <v>216</v>
      </c>
      <c r="F5" s="10"/>
    </row>
    <row r="6" ht="18.75" customHeight="1" spans="1:6">
      <c r="A6" s="170">
        <v>1</v>
      </c>
      <c r="B6" s="170">
        <v>2</v>
      </c>
      <c r="C6" s="171">
        <v>3</v>
      </c>
      <c r="D6" s="170">
        <v>4</v>
      </c>
      <c r="E6" s="170">
        <v>5</v>
      </c>
      <c r="F6" s="170">
        <v>6</v>
      </c>
    </row>
    <row r="7" ht="18.75" customHeight="1" spans="1:6">
      <c r="A7" s="15"/>
      <c r="B7" s="15"/>
      <c r="C7" s="15"/>
      <c r="D7" s="15"/>
      <c r="E7" s="15"/>
      <c r="F7" s="15"/>
    </row>
    <row r="9" customHeight="1" spans="1:1">
      <c r="A9" t="s">
        <v>217</v>
      </c>
    </row>
  </sheetData>
  <mergeCells count="6">
    <mergeCell ref="A2:F2"/>
    <mergeCell ref="A3:D3"/>
    <mergeCell ref="C4:E4"/>
    <mergeCell ref="A4:A5"/>
    <mergeCell ref="B4:B5"/>
    <mergeCell ref="F4:F5"/>
  </mergeCells>
  <pageMargins left="0.75" right="0.75" top="1" bottom="1" header="0.5" footer="0.5"/>
  <pageSetup paperSize="9" fitToWidth="0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24"/>
  <sheetViews>
    <sheetView showZeros="0" workbookViewId="0">
      <selection activeCell="A1" sqref="A1"/>
    </sheetView>
  </sheetViews>
  <sheetFormatPr defaultColWidth="9.13888888888889" defaultRowHeight="14.25" customHeight="1"/>
  <cols>
    <col min="1" max="1" width="32.8518518518519" customWidth="1"/>
    <col min="2" max="2" width="20.712962962963" customWidth="1"/>
    <col min="3" max="3" width="31.287037037037" customWidth="1"/>
    <col min="4" max="4" width="10.1388888888889" customWidth="1"/>
    <col min="5" max="5" width="17.5740740740741" customWidth="1"/>
    <col min="6" max="6" width="10.287037037037" customWidth="1"/>
    <col min="7" max="7" width="23" customWidth="1"/>
    <col min="8" max="8" width="10.7037037037037" customWidth="1"/>
    <col min="9" max="9" width="11" customWidth="1"/>
    <col min="10" max="10" width="15.4259259259259" customWidth="1"/>
    <col min="11" max="11" width="10.7037037037037" customWidth="1"/>
    <col min="12" max="13" width="11.1388888888889" customWidth="1"/>
    <col min="15" max="15" width="11.1388888888889" customWidth="1"/>
    <col min="16" max="16" width="11.8518518518519" customWidth="1"/>
    <col min="20" max="20" width="12.1388888888889" customWidth="1"/>
    <col min="21" max="23" width="12.287037037037" customWidth="1"/>
    <col min="24" max="24" width="12.7037037037037" customWidth="1"/>
    <col min="25" max="26" width="11.1388888888889" customWidth="1"/>
  </cols>
  <sheetData>
    <row r="1" ht="16.5" customHeight="1" spans="2:26">
      <c r="B1" s="146"/>
      <c r="D1" s="147"/>
      <c r="E1" s="147"/>
      <c r="F1" s="147"/>
      <c r="G1" s="147"/>
      <c r="H1" s="148"/>
      <c r="I1" s="148"/>
      <c r="K1" s="148"/>
      <c r="L1" s="148"/>
      <c r="M1" s="148"/>
      <c r="P1" s="148"/>
      <c r="T1" s="148"/>
      <c r="X1" s="146"/>
      <c r="Z1" s="53" t="s">
        <v>218</v>
      </c>
    </row>
    <row r="2" ht="26.25" customHeight="1" spans="1:26">
      <c r="A2" s="50" t="s">
        <v>219</v>
      </c>
      <c r="B2" s="50"/>
      <c r="C2" s="50"/>
      <c r="D2" s="50"/>
      <c r="E2" s="50"/>
      <c r="F2" s="50"/>
      <c r="G2" s="50"/>
      <c r="H2" s="50"/>
      <c r="I2" s="50"/>
      <c r="J2" s="3"/>
      <c r="K2" s="50"/>
      <c r="L2" s="50"/>
      <c r="M2" s="50"/>
      <c r="N2" s="3"/>
      <c r="O2" s="3"/>
      <c r="P2" s="50"/>
      <c r="Q2" s="3"/>
      <c r="R2" s="3"/>
      <c r="S2" s="3"/>
      <c r="T2" s="50"/>
      <c r="U2" s="50"/>
      <c r="V2" s="50"/>
      <c r="W2" s="50"/>
      <c r="X2" s="50"/>
      <c r="Y2" s="50"/>
      <c r="Z2" s="50"/>
    </row>
    <row r="3" ht="15" customHeight="1" spans="1:26">
      <c r="A3" s="4" t="s">
        <v>2</v>
      </c>
      <c r="B3" s="149"/>
      <c r="C3" s="149"/>
      <c r="D3" s="149"/>
      <c r="E3" s="149"/>
      <c r="F3" s="149"/>
      <c r="G3" s="149"/>
      <c r="H3" s="150"/>
      <c r="I3" s="150"/>
      <c r="J3" s="6"/>
      <c r="K3" s="150"/>
      <c r="L3" s="150"/>
      <c r="M3" s="150"/>
      <c r="N3" s="6"/>
      <c r="O3" s="6"/>
      <c r="P3" s="150"/>
      <c r="Q3" s="6"/>
      <c r="R3" s="6"/>
      <c r="S3" s="6"/>
      <c r="T3" s="150"/>
      <c r="X3" s="146"/>
      <c r="Z3" s="296" t="s">
        <v>3</v>
      </c>
    </row>
    <row r="4" ht="18" customHeight="1" spans="1:26">
      <c r="A4" s="151" t="s">
        <v>220</v>
      </c>
      <c r="B4" s="151" t="s">
        <v>221</v>
      </c>
      <c r="C4" s="151" t="s">
        <v>222</v>
      </c>
      <c r="D4" s="151" t="s">
        <v>223</v>
      </c>
      <c r="E4" s="151" t="s">
        <v>224</v>
      </c>
      <c r="F4" s="151" t="s">
        <v>225</v>
      </c>
      <c r="G4" s="151" t="s">
        <v>226</v>
      </c>
      <c r="H4" s="118" t="s">
        <v>227</v>
      </c>
      <c r="I4" s="118" t="s">
        <v>227</v>
      </c>
      <c r="J4" s="10"/>
      <c r="K4" s="118"/>
      <c r="L4" s="118"/>
      <c r="M4" s="118"/>
      <c r="N4" s="10"/>
      <c r="O4" s="10"/>
      <c r="P4" s="118"/>
      <c r="Q4" s="10"/>
      <c r="R4" s="10"/>
      <c r="S4" s="10"/>
      <c r="T4" s="164" t="s">
        <v>36</v>
      </c>
      <c r="U4" s="118" t="s">
        <v>37</v>
      </c>
      <c r="V4" s="118"/>
      <c r="W4" s="118"/>
      <c r="X4" s="118"/>
      <c r="Y4" s="118"/>
      <c r="Z4" s="118"/>
    </row>
    <row r="5" ht="18" customHeight="1" spans="1:26">
      <c r="A5" s="152"/>
      <c r="B5" s="153"/>
      <c r="C5" s="152"/>
      <c r="D5" s="152"/>
      <c r="E5" s="152"/>
      <c r="F5" s="152"/>
      <c r="G5" s="152"/>
      <c r="H5" s="118" t="s">
        <v>228</v>
      </c>
      <c r="I5" s="118" t="s">
        <v>33</v>
      </c>
      <c r="J5" s="10"/>
      <c r="K5" s="118"/>
      <c r="L5" s="118"/>
      <c r="M5" s="118"/>
      <c r="N5" s="10"/>
      <c r="O5" s="10"/>
      <c r="P5" s="118"/>
      <c r="Q5" s="10" t="s">
        <v>229</v>
      </c>
      <c r="R5" s="10"/>
      <c r="S5" s="10"/>
      <c r="T5" s="151" t="s">
        <v>36</v>
      </c>
      <c r="U5" s="118" t="s">
        <v>37</v>
      </c>
      <c r="V5" s="164" t="s">
        <v>38</v>
      </c>
      <c r="W5" s="118" t="s">
        <v>37</v>
      </c>
      <c r="X5" s="164" t="s">
        <v>40</v>
      </c>
      <c r="Y5" s="164" t="s">
        <v>41</v>
      </c>
      <c r="Z5" s="162" t="s">
        <v>42</v>
      </c>
    </row>
    <row r="6" customHeight="1" spans="1:26">
      <c r="A6" s="154"/>
      <c r="B6" s="154"/>
      <c r="C6" s="154"/>
      <c r="D6" s="154"/>
      <c r="E6" s="154"/>
      <c r="F6" s="154"/>
      <c r="G6" s="154"/>
      <c r="H6" s="154"/>
      <c r="I6" s="161" t="s">
        <v>230</v>
      </c>
      <c r="J6" s="162" t="s">
        <v>231</v>
      </c>
      <c r="K6" s="151" t="s">
        <v>232</v>
      </c>
      <c r="L6" s="151" t="s">
        <v>233</v>
      </c>
      <c r="M6" s="151" t="s">
        <v>234</v>
      </c>
      <c r="N6" s="151" t="s">
        <v>235</v>
      </c>
      <c r="O6" s="151" t="s">
        <v>34</v>
      </c>
      <c r="P6" s="151" t="s">
        <v>35</v>
      </c>
      <c r="Q6" s="151" t="s">
        <v>33</v>
      </c>
      <c r="R6" s="151" t="s">
        <v>34</v>
      </c>
      <c r="S6" s="151" t="s">
        <v>35</v>
      </c>
      <c r="T6" s="154"/>
      <c r="U6" s="151" t="s">
        <v>32</v>
      </c>
      <c r="V6" s="151" t="s">
        <v>38</v>
      </c>
      <c r="W6" s="151" t="s">
        <v>236</v>
      </c>
      <c r="X6" s="151" t="s">
        <v>40</v>
      </c>
      <c r="Y6" s="151" t="s">
        <v>41</v>
      </c>
      <c r="Z6" s="151" t="s">
        <v>42</v>
      </c>
    </row>
    <row r="7" ht="37.5" customHeight="1" spans="1:26">
      <c r="A7" s="155"/>
      <c r="B7" s="155"/>
      <c r="C7" s="155"/>
      <c r="D7" s="155"/>
      <c r="E7" s="155"/>
      <c r="F7" s="155"/>
      <c r="G7" s="155"/>
      <c r="H7" s="155"/>
      <c r="I7" s="52" t="s">
        <v>32</v>
      </c>
      <c r="J7" s="52" t="s">
        <v>237</v>
      </c>
      <c r="K7" s="163" t="s">
        <v>231</v>
      </c>
      <c r="L7" s="163" t="s">
        <v>233</v>
      </c>
      <c r="M7" s="163" t="s">
        <v>234</v>
      </c>
      <c r="N7" s="163" t="s">
        <v>235</v>
      </c>
      <c r="O7" s="163" t="s">
        <v>235</v>
      </c>
      <c r="P7" s="163" t="s">
        <v>235</v>
      </c>
      <c r="Q7" s="163" t="s">
        <v>233</v>
      </c>
      <c r="R7" s="163" t="s">
        <v>234</v>
      </c>
      <c r="S7" s="163" t="s">
        <v>235</v>
      </c>
      <c r="T7" s="163" t="s">
        <v>36</v>
      </c>
      <c r="U7" s="163" t="s">
        <v>32</v>
      </c>
      <c r="V7" s="163" t="s">
        <v>38</v>
      </c>
      <c r="W7" s="163" t="s">
        <v>236</v>
      </c>
      <c r="X7" s="163" t="s">
        <v>40</v>
      </c>
      <c r="Y7" s="163" t="s">
        <v>41</v>
      </c>
      <c r="Z7" s="163" t="s">
        <v>42</v>
      </c>
    </row>
    <row r="8" customHeight="1" spans="1:26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>
        <v>11</v>
      </c>
      <c r="L8" s="12">
        <v>12</v>
      </c>
      <c r="M8" s="12">
        <v>13</v>
      </c>
      <c r="N8" s="12">
        <v>14</v>
      </c>
      <c r="O8" s="12">
        <v>15</v>
      </c>
      <c r="P8" s="12">
        <v>16</v>
      </c>
      <c r="Q8" s="12">
        <v>17</v>
      </c>
      <c r="R8" s="12">
        <v>18</v>
      </c>
      <c r="S8" s="12">
        <v>19</v>
      </c>
      <c r="T8" s="12">
        <v>20</v>
      </c>
      <c r="U8" s="12">
        <v>21</v>
      </c>
      <c r="V8" s="12">
        <v>22</v>
      </c>
      <c r="W8" s="12">
        <v>23</v>
      </c>
      <c r="X8" s="12">
        <v>24</v>
      </c>
      <c r="Y8" s="64">
        <v>25</v>
      </c>
      <c r="Z8" s="165">
        <v>26</v>
      </c>
    </row>
    <row r="9" ht="21" customHeight="1" outlineLevel="1" spans="1:26">
      <c r="A9" s="13" t="s">
        <v>44</v>
      </c>
      <c r="B9" s="156"/>
      <c r="C9" s="156"/>
      <c r="D9" s="156"/>
      <c r="E9" s="156"/>
      <c r="F9" s="156"/>
      <c r="G9" s="156"/>
      <c r="H9" s="15">
        <v>360.220607</v>
      </c>
      <c r="I9" s="15">
        <v>360.220607</v>
      </c>
      <c r="J9" s="15"/>
      <c r="K9" s="15"/>
      <c r="L9" s="15"/>
      <c r="M9" s="15"/>
      <c r="N9" s="15">
        <v>360.220607</v>
      </c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ht="23.25" customHeight="1" outlineLevel="1" spans="1:26">
      <c r="A10" s="98" t="s">
        <v>44</v>
      </c>
      <c r="B10" s="13"/>
      <c r="C10" s="13"/>
      <c r="D10" s="13"/>
      <c r="E10" s="13"/>
      <c r="F10" s="13"/>
      <c r="G10" s="13"/>
      <c r="H10" s="15">
        <v>360.220607</v>
      </c>
      <c r="I10" s="15">
        <v>360.220607</v>
      </c>
      <c r="J10" s="15"/>
      <c r="K10" s="15"/>
      <c r="L10" s="15"/>
      <c r="M10" s="15"/>
      <c r="N10" s="15">
        <v>360.220607</v>
      </c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ht="23.25" customHeight="1" outlineLevel="1" spans="1:26">
      <c r="A11" s="157" t="s">
        <v>44</v>
      </c>
      <c r="B11" s="13" t="s">
        <v>238</v>
      </c>
      <c r="C11" s="13" t="s">
        <v>239</v>
      </c>
      <c r="D11" s="13" t="s">
        <v>77</v>
      </c>
      <c r="E11" s="13" t="s">
        <v>78</v>
      </c>
      <c r="F11" s="13" t="s">
        <v>240</v>
      </c>
      <c r="G11" s="13" t="s">
        <v>175</v>
      </c>
      <c r="H11" s="15">
        <v>97.3728</v>
      </c>
      <c r="I11" s="15">
        <v>97.3728</v>
      </c>
      <c r="J11" s="15"/>
      <c r="K11" s="15"/>
      <c r="L11" s="15"/>
      <c r="M11" s="15"/>
      <c r="N11" s="15">
        <v>97.3728</v>
      </c>
      <c r="O11" s="13"/>
      <c r="P11" s="13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ht="23.25" customHeight="1" outlineLevel="1" spans="1:26">
      <c r="A12" s="157" t="s">
        <v>44</v>
      </c>
      <c r="B12" s="13" t="s">
        <v>238</v>
      </c>
      <c r="C12" s="13" t="s">
        <v>239</v>
      </c>
      <c r="D12" s="13" t="s">
        <v>77</v>
      </c>
      <c r="E12" s="13" t="s">
        <v>78</v>
      </c>
      <c r="F12" s="13" t="s">
        <v>241</v>
      </c>
      <c r="G12" s="13" t="s">
        <v>178</v>
      </c>
      <c r="H12" s="15">
        <v>42.408</v>
      </c>
      <c r="I12" s="15">
        <v>42.408</v>
      </c>
      <c r="J12" s="15"/>
      <c r="K12" s="15"/>
      <c r="L12" s="15"/>
      <c r="M12" s="15"/>
      <c r="N12" s="15">
        <v>42.408</v>
      </c>
      <c r="O12" s="13"/>
      <c r="P12" s="13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ht="23.25" customHeight="1" outlineLevel="1" spans="1:26">
      <c r="A13" s="157" t="s">
        <v>44</v>
      </c>
      <c r="B13" s="13" t="s">
        <v>242</v>
      </c>
      <c r="C13" s="13" t="s">
        <v>243</v>
      </c>
      <c r="D13" s="13" t="s">
        <v>77</v>
      </c>
      <c r="E13" s="13" t="s">
        <v>78</v>
      </c>
      <c r="F13" s="13" t="s">
        <v>244</v>
      </c>
      <c r="G13" s="13" t="s">
        <v>184</v>
      </c>
      <c r="H13" s="15">
        <v>36</v>
      </c>
      <c r="I13" s="15">
        <v>36</v>
      </c>
      <c r="J13" s="15"/>
      <c r="K13" s="15"/>
      <c r="L13" s="15"/>
      <c r="M13" s="15"/>
      <c r="N13" s="15">
        <v>36</v>
      </c>
      <c r="O13" s="13"/>
      <c r="P13" s="13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ht="23.25" customHeight="1" outlineLevel="1" spans="1:26">
      <c r="A14" s="157" t="s">
        <v>44</v>
      </c>
      <c r="B14" s="13" t="s">
        <v>238</v>
      </c>
      <c r="C14" s="13" t="s">
        <v>239</v>
      </c>
      <c r="D14" s="13" t="s">
        <v>77</v>
      </c>
      <c r="E14" s="13" t="s">
        <v>78</v>
      </c>
      <c r="F14" s="13" t="s">
        <v>244</v>
      </c>
      <c r="G14" s="13" t="s">
        <v>184</v>
      </c>
      <c r="H14" s="15">
        <v>51.87</v>
      </c>
      <c r="I14" s="15">
        <v>51.87</v>
      </c>
      <c r="J14" s="15"/>
      <c r="K14" s="15"/>
      <c r="L14" s="15"/>
      <c r="M14" s="15"/>
      <c r="N14" s="15">
        <v>51.87</v>
      </c>
      <c r="O14" s="13"/>
      <c r="P14" s="13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ht="23.25" customHeight="1" outlineLevel="1" spans="1:26">
      <c r="A15" s="157" t="s">
        <v>44</v>
      </c>
      <c r="B15" s="13" t="s">
        <v>245</v>
      </c>
      <c r="C15" s="13" t="s">
        <v>177</v>
      </c>
      <c r="D15" s="13" t="s">
        <v>65</v>
      </c>
      <c r="E15" s="13" t="s">
        <v>66</v>
      </c>
      <c r="F15" s="13" t="s">
        <v>246</v>
      </c>
      <c r="G15" s="13" t="s">
        <v>187</v>
      </c>
      <c r="H15" s="15">
        <v>30.652032</v>
      </c>
      <c r="I15" s="15">
        <v>30.652032</v>
      </c>
      <c r="J15" s="15"/>
      <c r="K15" s="15"/>
      <c r="L15" s="15"/>
      <c r="M15" s="15"/>
      <c r="N15" s="15">
        <v>30.652032</v>
      </c>
      <c r="O15" s="13"/>
      <c r="P15" s="13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ht="23.25" customHeight="1" outlineLevel="1" spans="1:26">
      <c r="A16" s="157" t="s">
        <v>44</v>
      </c>
      <c r="B16" s="13" t="s">
        <v>245</v>
      </c>
      <c r="C16" s="13" t="s">
        <v>177</v>
      </c>
      <c r="D16" s="13" t="s">
        <v>89</v>
      </c>
      <c r="E16" s="13" t="s">
        <v>90</v>
      </c>
      <c r="F16" s="13" t="s">
        <v>247</v>
      </c>
      <c r="G16" s="13" t="s">
        <v>194</v>
      </c>
      <c r="H16" s="15">
        <v>22.75752</v>
      </c>
      <c r="I16" s="15">
        <v>22.75752</v>
      </c>
      <c r="J16" s="15"/>
      <c r="K16" s="15"/>
      <c r="L16" s="15"/>
      <c r="M16" s="15"/>
      <c r="N16" s="15">
        <v>22.75752</v>
      </c>
      <c r="O16" s="13"/>
      <c r="P16" s="13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ht="23.25" customHeight="1" outlineLevel="1" spans="1:26">
      <c r="A17" s="157" t="s">
        <v>44</v>
      </c>
      <c r="B17" s="13" t="s">
        <v>245</v>
      </c>
      <c r="C17" s="13" t="s">
        <v>177</v>
      </c>
      <c r="D17" s="13" t="s">
        <v>91</v>
      </c>
      <c r="E17" s="13" t="s">
        <v>92</v>
      </c>
      <c r="F17" s="13" t="s">
        <v>248</v>
      </c>
      <c r="G17" s="13" t="s">
        <v>196</v>
      </c>
      <c r="H17" s="15">
        <v>0.227651</v>
      </c>
      <c r="I17" s="15">
        <v>0.227651</v>
      </c>
      <c r="J17" s="15"/>
      <c r="K17" s="15"/>
      <c r="L17" s="15"/>
      <c r="M17" s="15"/>
      <c r="N17" s="15">
        <v>0.227651</v>
      </c>
      <c r="O17" s="13"/>
      <c r="P17" s="13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ht="23.25" customHeight="1" outlineLevel="1" spans="1:26">
      <c r="A18" s="157" t="s">
        <v>44</v>
      </c>
      <c r="B18" s="13" t="s">
        <v>245</v>
      </c>
      <c r="C18" s="13" t="s">
        <v>177</v>
      </c>
      <c r="D18" s="13" t="s">
        <v>91</v>
      </c>
      <c r="E18" s="13" t="s">
        <v>92</v>
      </c>
      <c r="F18" s="13" t="s">
        <v>248</v>
      </c>
      <c r="G18" s="13" t="s">
        <v>196</v>
      </c>
      <c r="H18" s="15">
        <v>2.276508</v>
      </c>
      <c r="I18" s="15">
        <v>2.276508</v>
      </c>
      <c r="J18" s="15"/>
      <c r="K18" s="15"/>
      <c r="L18" s="15"/>
      <c r="M18" s="15"/>
      <c r="N18" s="15">
        <v>2.276508</v>
      </c>
      <c r="O18" s="13"/>
      <c r="P18" s="13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ht="23.25" customHeight="1" outlineLevel="1" spans="1:26">
      <c r="A19" s="157" t="s">
        <v>44</v>
      </c>
      <c r="B19" s="13" t="s">
        <v>245</v>
      </c>
      <c r="C19" s="13" t="s">
        <v>177</v>
      </c>
      <c r="D19" s="13" t="s">
        <v>71</v>
      </c>
      <c r="E19" s="13" t="s">
        <v>72</v>
      </c>
      <c r="F19" s="13" t="s">
        <v>248</v>
      </c>
      <c r="G19" s="13" t="s">
        <v>196</v>
      </c>
      <c r="H19" s="15">
        <v>1.725612</v>
      </c>
      <c r="I19" s="15">
        <v>1.725612</v>
      </c>
      <c r="J19" s="15"/>
      <c r="K19" s="15"/>
      <c r="L19" s="15"/>
      <c r="M19" s="15"/>
      <c r="N19" s="15">
        <v>1.725612</v>
      </c>
      <c r="O19" s="13"/>
      <c r="P19" s="13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ht="23.25" customHeight="1" outlineLevel="1" spans="1:26">
      <c r="A20" s="157" t="s">
        <v>44</v>
      </c>
      <c r="B20" s="13" t="s">
        <v>249</v>
      </c>
      <c r="C20" s="13" t="s">
        <v>98</v>
      </c>
      <c r="D20" s="13" t="s">
        <v>97</v>
      </c>
      <c r="E20" s="13" t="s">
        <v>98</v>
      </c>
      <c r="F20" s="13" t="s">
        <v>250</v>
      </c>
      <c r="G20" s="13" t="s">
        <v>98</v>
      </c>
      <c r="H20" s="15">
        <v>27.309024</v>
      </c>
      <c r="I20" s="15">
        <v>27.309024</v>
      </c>
      <c r="J20" s="15"/>
      <c r="K20" s="15"/>
      <c r="L20" s="15"/>
      <c r="M20" s="15"/>
      <c r="N20" s="15">
        <v>27.309024</v>
      </c>
      <c r="O20" s="13"/>
      <c r="P20" s="13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ht="23.25" customHeight="1" outlineLevel="1" spans="1:26">
      <c r="A21" s="157" t="s">
        <v>44</v>
      </c>
      <c r="B21" s="13" t="s">
        <v>251</v>
      </c>
      <c r="C21" s="13" t="s">
        <v>198</v>
      </c>
      <c r="D21" s="13" t="s">
        <v>77</v>
      </c>
      <c r="E21" s="13" t="s">
        <v>78</v>
      </c>
      <c r="F21" s="13" t="s">
        <v>241</v>
      </c>
      <c r="G21" s="13" t="s">
        <v>178</v>
      </c>
      <c r="H21" s="15">
        <v>13.2</v>
      </c>
      <c r="I21" s="15">
        <v>13.2</v>
      </c>
      <c r="J21" s="15"/>
      <c r="K21" s="15"/>
      <c r="L21" s="15"/>
      <c r="M21" s="15"/>
      <c r="N21" s="15">
        <v>13.2</v>
      </c>
      <c r="O21" s="13"/>
      <c r="P21" s="13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ht="23.25" customHeight="1" outlineLevel="1" spans="1:26">
      <c r="A22" s="157" t="s">
        <v>44</v>
      </c>
      <c r="B22" s="13" t="s">
        <v>252</v>
      </c>
      <c r="C22" s="13" t="s">
        <v>189</v>
      </c>
      <c r="D22" s="13" t="s">
        <v>63</v>
      </c>
      <c r="E22" s="13" t="s">
        <v>64</v>
      </c>
      <c r="F22" s="13" t="s">
        <v>253</v>
      </c>
      <c r="G22" s="13" t="s">
        <v>209</v>
      </c>
      <c r="H22" s="15">
        <v>19.42146</v>
      </c>
      <c r="I22" s="15">
        <v>19.42146</v>
      </c>
      <c r="J22" s="15"/>
      <c r="K22" s="15"/>
      <c r="L22" s="15"/>
      <c r="M22" s="15"/>
      <c r="N22" s="15">
        <v>19.42146</v>
      </c>
      <c r="O22" s="13"/>
      <c r="P22" s="13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ht="23.25" customHeight="1" spans="1:26">
      <c r="A23" s="157" t="s">
        <v>44</v>
      </c>
      <c r="B23" s="13" t="s">
        <v>254</v>
      </c>
      <c r="C23" s="13" t="s">
        <v>255</v>
      </c>
      <c r="D23" s="13" t="s">
        <v>67</v>
      </c>
      <c r="E23" s="13" t="s">
        <v>68</v>
      </c>
      <c r="F23" s="13" t="s">
        <v>256</v>
      </c>
      <c r="G23" s="13" t="s">
        <v>191</v>
      </c>
      <c r="H23" s="15">
        <v>15</v>
      </c>
      <c r="I23" s="15">
        <v>15</v>
      </c>
      <c r="J23" s="15"/>
      <c r="K23" s="15"/>
      <c r="L23" s="15"/>
      <c r="M23" s="15"/>
      <c r="N23" s="15">
        <v>15</v>
      </c>
      <c r="O23" s="13"/>
      <c r="P23" s="13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ht="17.25" customHeight="1" spans="1:26">
      <c r="A24" s="158" t="s">
        <v>99</v>
      </c>
      <c r="B24" s="159"/>
      <c r="C24" s="159"/>
      <c r="D24" s="159"/>
      <c r="E24" s="159"/>
      <c r="F24" s="159"/>
      <c r="G24" s="160"/>
      <c r="H24" s="15">
        <v>360.220607</v>
      </c>
      <c r="I24" s="15">
        <v>360.220607</v>
      </c>
      <c r="J24" s="15"/>
      <c r="K24" s="15"/>
      <c r="L24" s="15"/>
      <c r="M24" s="15"/>
      <c r="N24" s="15">
        <v>360.220607</v>
      </c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</sheetData>
  <mergeCells count="32">
    <mergeCell ref="A2:Z2"/>
    <mergeCell ref="A3:G3"/>
    <mergeCell ref="H4:Z4"/>
    <mergeCell ref="I5:P5"/>
    <mergeCell ref="Q5:S5"/>
    <mergeCell ref="U5:Z5"/>
    <mergeCell ref="I6:J6"/>
    <mergeCell ref="A24:G24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5:T7"/>
    <mergeCell ref="U6:U7"/>
    <mergeCell ref="V6:V7"/>
    <mergeCell ref="W6:W7"/>
    <mergeCell ref="X6:X7"/>
    <mergeCell ref="Y6:Y7"/>
    <mergeCell ref="Z6:Z7"/>
  </mergeCells>
  <pageMargins left="0.75" right="0.75" top="1" bottom="1" header="0.5" footer="0.5"/>
  <pageSetup paperSize="9" fitToWidth="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7"/>
  <sheetViews>
    <sheetView showZeros="0" workbookViewId="0">
      <selection activeCell="A1" sqref="A1"/>
    </sheetView>
  </sheetViews>
  <sheetFormatPr defaultColWidth="9.13888888888889" defaultRowHeight="14.25" customHeight="1"/>
  <cols>
    <col min="1" max="1" width="10.287037037037" customWidth="1"/>
    <col min="2" max="2" width="13.4259259259259" customWidth="1"/>
    <col min="3" max="3" width="32.8518518518519" customWidth="1"/>
    <col min="4" max="4" width="23.8518518518519" customWidth="1"/>
    <col min="5" max="5" width="11.1388888888889" customWidth="1"/>
    <col min="6" max="6" width="17.712962962963" customWidth="1"/>
    <col min="7" max="7" width="9.85185185185185" customWidth="1"/>
    <col min="8" max="8" width="17.712962962963" customWidth="1"/>
    <col min="9" max="10" width="10.7037037037037" customWidth="1"/>
    <col min="11" max="11" width="11" customWidth="1"/>
    <col min="12" max="14" width="12.287037037037" customWidth="1"/>
    <col min="15" max="15" width="12.7037037037037" customWidth="1"/>
    <col min="16" max="17" width="11.1388888888889" customWidth="1"/>
    <col min="19" max="19" width="10.287037037037" customWidth="1"/>
    <col min="20" max="21" width="11.8518518518519" customWidth="1"/>
    <col min="22" max="22" width="11.7037037037037" customWidth="1"/>
    <col min="23" max="23" width="10.287037037037" customWidth="1"/>
  </cols>
  <sheetData>
    <row r="1" ht="13.5" customHeight="1" spans="2:23">
      <c r="B1" s="138"/>
      <c r="E1" s="1"/>
      <c r="F1" s="1"/>
      <c r="G1" s="1"/>
      <c r="H1" s="1"/>
      <c r="U1" s="138"/>
      <c r="W1" s="145" t="s">
        <v>257</v>
      </c>
    </row>
    <row r="2" ht="27.75" customHeight="1" spans="1:23">
      <c r="A2" s="3" t="s">
        <v>258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">
        <v>2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38"/>
      <c r="W3" s="294" t="s">
        <v>3</v>
      </c>
    </row>
    <row r="4" ht="21.75" customHeight="1" spans="1:23">
      <c r="A4" s="8" t="s">
        <v>259</v>
      </c>
      <c r="B4" s="9" t="s">
        <v>221</v>
      </c>
      <c r="C4" s="8" t="s">
        <v>222</v>
      </c>
      <c r="D4" s="8" t="s">
        <v>220</v>
      </c>
      <c r="E4" s="9" t="s">
        <v>223</v>
      </c>
      <c r="F4" s="9" t="s">
        <v>224</v>
      </c>
      <c r="G4" s="9" t="s">
        <v>260</v>
      </c>
      <c r="H4" s="9" t="s">
        <v>261</v>
      </c>
      <c r="I4" s="10" t="s">
        <v>30</v>
      </c>
      <c r="J4" s="10" t="s">
        <v>262</v>
      </c>
      <c r="K4" s="10"/>
      <c r="L4" s="10"/>
      <c r="M4" s="10"/>
      <c r="N4" s="10" t="s">
        <v>229</v>
      </c>
      <c r="O4" s="10"/>
      <c r="P4" s="10"/>
      <c r="Q4" s="9" t="s">
        <v>36</v>
      </c>
      <c r="R4" s="10" t="s">
        <v>37</v>
      </c>
      <c r="S4" s="10"/>
      <c r="T4" s="10"/>
      <c r="U4" s="10"/>
      <c r="V4" s="10"/>
      <c r="W4" s="10"/>
    </row>
    <row r="5" ht="21.75" customHeight="1" spans="1:23">
      <c r="A5" s="8"/>
      <c r="B5" s="10"/>
      <c r="C5" s="8"/>
      <c r="D5" s="8"/>
      <c r="E5" s="139"/>
      <c r="F5" s="139"/>
      <c r="G5" s="139"/>
      <c r="H5" s="139"/>
      <c r="I5" s="10"/>
      <c r="J5" s="143" t="s">
        <v>33</v>
      </c>
      <c r="K5" s="10"/>
      <c r="L5" s="9" t="s">
        <v>34</v>
      </c>
      <c r="M5" s="9" t="s">
        <v>35</v>
      </c>
      <c r="N5" s="9" t="s">
        <v>33</v>
      </c>
      <c r="O5" s="9" t="s">
        <v>34</v>
      </c>
      <c r="P5" s="9" t="s">
        <v>35</v>
      </c>
      <c r="Q5" s="139"/>
      <c r="R5" s="9" t="s">
        <v>32</v>
      </c>
      <c r="S5" s="9" t="s">
        <v>38</v>
      </c>
      <c r="T5" s="9" t="s">
        <v>236</v>
      </c>
      <c r="U5" s="9" t="s">
        <v>40</v>
      </c>
      <c r="V5" s="9" t="s">
        <v>41</v>
      </c>
      <c r="W5" s="9" t="s">
        <v>42</v>
      </c>
    </row>
    <row r="6" ht="21" customHeight="1" spans="1:23">
      <c r="A6" s="10"/>
      <c r="B6" s="10"/>
      <c r="C6" s="10"/>
      <c r="D6" s="10"/>
      <c r="E6" s="10"/>
      <c r="F6" s="10"/>
      <c r="G6" s="10"/>
      <c r="H6" s="10"/>
      <c r="I6" s="10"/>
      <c r="J6" s="144" t="s">
        <v>32</v>
      </c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ht="39.75" customHeight="1" spans="1:23">
      <c r="A7" s="8"/>
      <c r="B7" s="10"/>
      <c r="C7" s="8"/>
      <c r="D7" s="8"/>
      <c r="E7" s="9"/>
      <c r="F7" s="9"/>
      <c r="G7" s="9"/>
      <c r="H7" s="9"/>
      <c r="I7" s="10"/>
      <c r="J7" s="46" t="s">
        <v>32</v>
      </c>
      <c r="K7" s="46" t="s">
        <v>263</v>
      </c>
      <c r="L7" s="9"/>
      <c r="M7" s="9"/>
      <c r="N7" s="9"/>
      <c r="O7" s="9"/>
      <c r="P7" s="9"/>
      <c r="Q7" s="9"/>
      <c r="R7" s="9"/>
      <c r="S7" s="9"/>
      <c r="T7" s="9"/>
      <c r="U7" s="10"/>
      <c r="V7" s="9"/>
      <c r="W7" s="9"/>
    </row>
    <row r="8" ht="15" customHeight="1" spans="1:23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12">
        <v>12</v>
      </c>
      <c r="M8" s="12">
        <v>13</v>
      </c>
      <c r="N8" s="12">
        <v>14</v>
      </c>
      <c r="O8" s="12">
        <v>15</v>
      </c>
      <c r="P8" s="12">
        <v>16</v>
      </c>
      <c r="Q8" s="12">
        <v>17</v>
      </c>
      <c r="R8" s="12">
        <v>18</v>
      </c>
      <c r="S8" s="12">
        <v>19</v>
      </c>
      <c r="T8" s="12">
        <v>20</v>
      </c>
      <c r="U8" s="11">
        <v>21</v>
      </c>
      <c r="V8" s="11">
        <v>22</v>
      </c>
      <c r="W8" s="11">
        <v>23</v>
      </c>
    </row>
    <row r="9" ht="21" customHeight="1" spans="1:23">
      <c r="A9" s="14"/>
      <c r="B9" s="14"/>
      <c r="C9" s="13" t="s">
        <v>264</v>
      </c>
      <c r="D9" s="14"/>
      <c r="E9" s="14"/>
      <c r="F9" s="14"/>
      <c r="G9" s="14"/>
      <c r="H9" s="14"/>
      <c r="I9" s="15">
        <v>160</v>
      </c>
      <c r="J9" s="15">
        <v>160</v>
      </c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ht="23.25" customHeight="1" spans="1:23">
      <c r="A10" s="13" t="s">
        <v>265</v>
      </c>
      <c r="B10" s="13" t="s">
        <v>266</v>
      </c>
      <c r="C10" s="13" t="s">
        <v>264</v>
      </c>
      <c r="D10" s="13" t="s">
        <v>44</v>
      </c>
      <c r="E10" s="13" t="s">
        <v>79</v>
      </c>
      <c r="F10" s="13" t="s">
        <v>80</v>
      </c>
      <c r="G10" s="13" t="s">
        <v>267</v>
      </c>
      <c r="H10" s="13" t="s">
        <v>200</v>
      </c>
      <c r="I10" s="15">
        <v>160</v>
      </c>
      <c r="J10" s="15">
        <v>160</v>
      </c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ht="23.25" customHeight="1" spans="1:23">
      <c r="A11" s="13"/>
      <c r="B11" s="13"/>
      <c r="C11" s="13" t="s">
        <v>268</v>
      </c>
      <c r="D11" s="13"/>
      <c r="E11" s="13"/>
      <c r="F11" s="13"/>
      <c r="G11" s="13"/>
      <c r="H11" s="13"/>
      <c r="I11" s="15">
        <v>1175.94</v>
      </c>
      <c r="J11" s="15">
        <v>1175.94</v>
      </c>
      <c r="K11" s="15"/>
      <c r="L11" s="15"/>
      <c r="M11" s="15"/>
      <c r="N11" s="15"/>
      <c r="O11" s="15"/>
      <c r="P11" s="13"/>
      <c r="Q11" s="15"/>
      <c r="R11" s="15"/>
      <c r="S11" s="15"/>
      <c r="T11" s="15"/>
      <c r="U11" s="15"/>
      <c r="V11" s="15"/>
      <c r="W11" s="15"/>
    </row>
    <row r="12" ht="23.25" customHeight="1" spans="1:23">
      <c r="A12" s="13" t="s">
        <v>265</v>
      </c>
      <c r="B12" s="13" t="s">
        <v>269</v>
      </c>
      <c r="C12" s="13" t="s">
        <v>268</v>
      </c>
      <c r="D12" s="13" t="s">
        <v>44</v>
      </c>
      <c r="E12" s="13" t="s">
        <v>83</v>
      </c>
      <c r="F12" s="13" t="s">
        <v>84</v>
      </c>
      <c r="G12" s="13" t="s">
        <v>267</v>
      </c>
      <c r="H12" s="13" t="s">
        <v>200</v>
      </c>
      <c r="I12" s="15">
        <v>1175.94</v>
      </c>
      <c r="J12" s="15">
        <v>1175.94</v>
      </c>
      <c r="K12" s="15"/>
      <c r="L12" s="15"/>
      <c r="M12" s="15"/>
      <c r="N12" s="15"/>
      <c r="O12" s="15"/>
      <c r="P12" s="13"/>
      <c r="Q12" s="15"/>
      <c r="R12" s="15"/>
      <c r="S12" s="15"/>
      <c r="T12" s="15"/>
      <c r="U12" s="15"/>
      <c r="V12" s="15"/>
      <c r="W12" s="15"/>
    </row>
    <row r="13" ht="23.25" customHeight="1" spans="1:23">
      <c r="A13" s="13"/>
      <c r="B13" s="13"/>
      <c r="C13" s="13" t="s">
        <v>270</v>
      </c>
      <c r="D13" s="13"/>
      <c r="E13" s="13"/>
      <c r="F13" s="13"/>
      <c r="G13" s="13"/>
      <c r="H13" s="13"/>
      <c r="I13" s="15">
        <v>1000</v>
      </c>
      <c r="J13" s="15"/>
      <c r="K13" s="15"/>
      <c r="L13" s="15"/>
      <c r="M13" s="15"/>
      <c r="N13" s="15"/>
      <c r="O13" s="15"/>
      <c r="P13" s="13"/>
      <c r="Q13" s="15"/>
      <c r="R13" s="15">
        <v>1000</v>
      </c>
      <c r="S13" s="15">
        <v>1000</v>
      </c>
      <c r="T13" s="15"/>
      <c r="U13" s="15"/>
      <c r="V13" s="15"/>
      <c r="W13" s="15"/>
    </row>
    <row r="14" ht="23.25" customHeight="1" spans="1:23">
      <c r="A14" s="13" t="s">
        <v>265</v>
      </c>
      <c r="B14" s="13" t="s">
        <v>271</v>
      </c>
      <c r="C14" s="13" t="s">
        <v>270</v>
      </c>
      <c r="D14" s="13" t="s">
        <v>44</v>
      </c>
      <c r="E14" s="13" t="s">
        <v>77</v>
      </c>
      <c r="F14" s="13" t="s">
        <v>78</v>
      </c>
      <c r="G14" s="13" t="s">
        <v>267</v>
      </c>
      <c r="H14" s="13" t="s">
        <v>200</v>
      </c>
      <c r="I14" s="15">
        <v>1000</v>
      </c>
      <c r="J14" s="15"/>
      <c r="K14" s="15"/>
      <c r="L14" s="15"/>
      <c r="M14" s="15"/>
      <c r="N14" s="15"/>
      <c r="O14" s="15"/>
      <c r="P14" s="13"/>
      <c r="Q14" s="15"/>
      <c r="R14" s="15">
        <v>1000</v>
      </c>
      <c r="S14" s="15">
        <v>1000</v>
      </c>
      <c r="T14" s="15"/>
      <c r="U14" s="15"/>
      <c r="V14" s="15"/>
      <c r="W14" s="15"/>
    </row>
    <row r="15" ht="23.25" customHeight="1" spans="1:23">
      <c r="A15" s="13"/>
      <c r="B15" s="13"/>
      <c r="C15" s="13" t="s">
        <v>272</v>
      </c>
      <c r="D15" s="13"/>
      <c r="E15" s="13"/>
      <c r="F15" s="13"/>
      <c r="G15" s="13"/>
      <c r="H15" s="13"/>
      <c r="I15" s="15">
        <v>10</v>
      </c>
      <c r="J15" s="15">
        <v>10</v>
      </c>
      <c r="K15" s="15"/>
      <c r="L15" s="15"/>
      <c r="M15" s="15"/>
      <c r="N15" s="15"/>
      <c r="O15" s="15"/>
      <c r="P15" s="13"/>
      <c r="Q15" s="15"/>
      <c r="R15" s="15"/>
      <c r="S15" s="15"/>
      <c r="T15" s="15"/>
      <c r="U15" s="15"/>
      <c r="V15" s="15"/>
      <c r="W15" s="15"/>
    </row>
    <row r="16" ht="23.25" customHeight="1" spans="1:23">
      <c r="A16" s="13" t="s">
        <v>265</v>
      </c>
      <c r="B16" s="13" t="s">
        <v>273</v>
      </c>
      <c r="C16" s="13" t="s">
        <v>272</v>
      </c>
      <c r="D16" s="13" t="s">
        <v>44</v>
      </c>
      <c r="E16" s="13" t="s">
        <v>85</v>
      </c>
      <c r="F16" s="13" t="s">
        <v>86</v>
      </c>
      <c r="G16" s="13" t="s">
        <v>267</v>
      </c>
      <c r="H16" s="13" t="s">
        <v>200</v>
      </c>
      <c r="I16" s="15">
        <v>10</v>
      </c>
      <c r="J16" s="15">
        <v>10</v>
      </c>
      <c r="K16" s="15"/>
      <c r="L16" s="15"/>
      <c r="M16" s="15"/>
      <c r="N16" s="15"/>
      <c r="O16" s="15"/>
      <c r="P16" s="13"/>
      <c r="Q16" s="15"/>
      <c r="R16" s="15"/>
      <c r="S16" s="15"/>
      <c r="T16" s="15"/>
      <c r="U16" s="15"/>
      <c r="V16" s="15"/>
      <c r="W16" s="15"/>
    </row>
    <row r="17" ht="18.75" customHeight="1" spans="1:23">
      <c r="A17" s="140" t="s">
        <v>99</v>
      </c>
      <c r="B17" s="141"/>
      <c r="C17" s="141"/>
      <c r="D17" s="141"/>
      <c r="E17" s="141"/>
      <c r="F17" s="141"/>
      <c r="G17" s="141"/>
      <c r="H17" s="142"/>
      <c r="I17" s="15">
        <v>2345.94</v>
      </c>
      <c r="J17" s="15">
        <v>1345.94</v>
      </c>
      <c r="K17" s="15"/>
      <c r="L17" s="15"/>
      <c r="M17" s="15"/>
      <c r="N17" s="15"/>
      <c r="O17" s="15"/>
      <c r="P17" s="15"/>
      <c r="Q17" s="15"/>
      <c r="R17" s="15">
        <v>1000</v>
      </c>
      <c r="S17" s="15">
        <v>1000</v>
      </c>
      <c r="T17" s="15"/>
      <c r="U17" s="15"/>
      <c r="V17" s="15"/>
      <c r="W17" s="15"/>
    </row>
  </sheetData>
  <mergeCells count="28">
    <mergeCell ref="A2:W2"/>
    <mergeCell ref="A3:H3"/>
    <mergeCell ref="J4:M4"/>
    <mergeCell ref="N4:P4"/>
    <mergeCell ref="R4:W4"/>
    <mergeCell ref="A17:H17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pageSetup paperSize="9" fitToWidth="0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47"/>
  <sheetViews>
    <sheetView showZeros="0" workbookViewId="0">
      <selection activeCell="A1" sqref="A1"/>
    </sheetView>
  </sheetViews>
  <sheetFormatPr defaultColWidth="9.13888888888889" defaultRowHeight="12" customHeight="1"/>
  <cols>
    <col min="1" max="1" width="30.0277777777778" customWidth="1"/>
    <col min="2" max="2" width="29" customWidth="1"/>
    <col min="3" max="3" width="23.8518518518519" customWidth="1"/>
    <col min="4" max="4" width="20.5740740740741" customWidth="1"/>
    <col min="5" max="5" width="20.1388888888889" customWidth="1"/>
    <col min="6" max="6" width="19.8518518518519" customWidth="1"/>
    <col min="7" max="7" width="9.85185185185185" customWidth="1"/>
    <col min="8" max="8" width="19" customWidth="1"/>
    <col min="9" max="9" width="12.5740740740741" customWidth="1"/>
    <col min="10" max="10" width="12.287037037037" customWidth="1"/>
    <col min="11" max="11" width="15.7037037037037" customWidth="1"/>
  </cols>
  <sheetData>
    <row r="1" customHeight="1" spans="11:11">
      <c r="K1" s="53" t="s">
        <v>274</v>
      </c>
    </row>
    <row r="2" ht="28.5" customHeight="1" spans="2:11">
      <c r="B2" s="49" t="s">
        <v>275</v>
      </c>
      <c r="C2" s="3"/>
      <c r="D2" s="3"/>
      <c r="E2" s="3"/>
      <c r="F2" s="3"/>
      <c r="G2" s="50"/>
      <c r="H2" s="3"/>
      <c r="I2" s="50"/>
      <c r="J2" s="50"/>
      <c r="K2" s="3"/>
    </row>
    <row r="3" ht="17.25" customHeight="1" spans="1:2">
      <c r="A3" t="s">
        <v>2</v>
      </c>
      <c r="B3" s="4"/>
    </row>
    <row r="4" ht="44.25" customHeight="1" spans="1:11">
      <c r="A4" s="133" t="s">
        <v>221</v>
      </c>
      <c r="B4" s="46" t="s">
        <v>276</v>
      </c>
      <c r="C4" s="46" t="s">
        <v>277</v>
      </c>
      <c r="D4" s="46" t="s">
        <v>278</v>
      </c>
      <c r="E4" s="46" t="s">
        <v>279</v>
      </c>
      <c r="F4" s="46" t="s">
        <v>280</v>
      </c>
      <c r="G4" s="51" t="s">
        <v>281</v>
      </c>
      <c r="H4" s="46" t="s">
        <v>282</v>
      </c>
      <c r="I4" s="51" t="s">
        <v>283</v>
      </c>
      <c r="J4" s="51" t="s">
        <v>284</v>
      </c>
      <c r="K4" s="46" t="s">
        <v>285</v>
      </c>
    </row>
    <row r="5" ht="18.75" customHeight="1" spans="1:11">
      <c r="A5" s="134">
        <v>1</v>
      </c>
      <c r="B5" s="135">
        <v>2</v>
      </c>
      <c r="C5" s="135">
        <v>3</v>
      </c>
      <c r="D5" s="135">
        <v>4</v>
      </c>
      <c r="E5" s="135">
        <v>5</v>
      </c>
      <c r="F5" s="135">
        <v>6</v>
      </c>
      <c r="G5" s="136">
        <v>7</v>
      </c>
      <c r="H5" s="135">
        <v>8</v>
      </c>
      <c r="I5" s="136">
        <v>9</v>
      </c>
      <c r="J5" s="136">
        <v>10</v>
      </c>
      <c r="K5" s="135">
        <v>11</v>
      </c>
    </row>
    <row r="6" ht="21.75" customHeight="1" spans="1:11">
      <c r="A6" s="14"/>
      <c r="B6" s="13" t="s">
        <v>44</v>
      </c>
      <c r="C6" s="14"/>
      <c r="D6" s="14"/>
      <c r="E6" s="14"/>
      <c r="F6" s="14"/>
      <c r="G6" s="14"/>
      <c r="H6" s="14"/>
      <c r="I6" s="14"/>
      <c r="J6" s="14"/>
      <c r="K6" s="14"/>
    </row>
    <row r="7" ht="19.5" customHeight="1" spans="1:11">
      <c r="A7" s="137"/>
      <c r="B7" s="98" t="s">
        <v>44</v>
      </c>
      <c r="C7" s="13"/>
      <c r="D7" s="13"/>
      <c r="E7" s="13"/>
      <c r="F7" s="13"/>
      <c r="G7" s="13"/>
      <c r="H7" s="13"/>
      <c r="I7" s="13"/>
      <c r="J7" s="13"/>
      <c r="K7" s="13"/>
    </row>
    <row r="8" ht="19.5" customHeight="1" spans="1:11">
      <c r="A8" s="137" t="s">
        <v>269</v>
      </c>
      <c r="B8" s="13" t="s">
        <v>268</v>
      </c>
      <c r="C8" s="13"/>
      <c r="D8" s="13" t="s">
        <v>286</v>
      </c>
      <c r="E8" s="13" t="s">
        <v>287</v>
      </c>
      <c r="F8" s="13" t="s">
        <v>288</v>
      </c>
      <c r="G8" s="13" t="s">
        <v>289</v>
      </c>
      <c r="H8" s="13" t="s">
        <v>290</v>
      </c>
      <c r="I8" s="13" t="s">
        <v>291</v>
      </c>
      <c r="J8" s="13" t="s">
        <v>292</v>
      </c>
      <c r="K8" s="13" t="s">
        <v>293</v>
      </c>
    </row>
    <row r="9" ht="19.5" customHeight="1" spans="1:11">
      <c r="A9" s="137" t="s">
        <v>269</v>
      </c>
      <c r="B9" s="13" t="s">
        <v>268</v>
      </c>
      <c r="C9" s="13"/>
      <c r="D9" s="13" t="s">
        <v>286</v>
      </c>
      <c r="E9" s="13" t="s">
        <v>287</v>
      </c>
      <c r="F9" s="13" t="s">
        <v>294</v>
      </c>
      <c r="G9" s="13" t="s">
        <v>289</v>
      </c>
      <c r="H9" s="13" t="s">
        <v>295</v>
      </c>
      <c r="I9" s="13" t="s">
        <v>291</v>
      </c>
      <c r="J9" s="13" t="s">
        <v>292</v>
      </c>
      <c r="K9" s="13" t="s">
        <v>296</v>
      </c>
    </row>
    <row r="10" ht="19.5" customHeight="1" spans="1:11">
      <c r="A10" s="137" t="s">
        <v>269</v>
      </c>
      <c r="B10" s="13" t="s">
        <v>268</v>
      </c>
      <c r="C10" s="13"/>
      <c r="D10" s="13" t="s">
        <v>286</v>
      </c>
      <c r="E10" s="13" t="s">
        <v>287</v>
      </c>
      <c r="F10" s="13" t="s">
        <v>297</v>
      </c>
      <c r="G10" s="13" t="s">
        <v>289</v>
      </c>
      <c r="H10" s="13" t="s">
        <v>298</v>
      </c>
      <c r="I10" s="13" t="s">
        <v>291</v>
      </c>
      <c r="J10" s="13" t="s">
        <v>292</v>
      </c>
      <c r="K10" s="13" t="s">
        <v>299</v>
      </c>
    </row>
    <row r="11" ht="19.5" customHeight="1" spans="1:11">
      <c r="A11" s="137" t="s">
        <v>269</v>
      </c>
      <c r="B11" s="13" t="s">
        <v>268</v>
      </c>
      <c r="C11" s="13"/>
      <c r="D11" s="13" t="s">
        <v>286</v>
      </c>
      <c r="E11" s="13" t="s">
        <v>300</v>
      </c>
      <c r="F11" s="13" t="s">
        <v>301</v>
      </c>
      <c r="G11" s="13" t="s">
        <v>289</v>
      </c>
      <c r="H11" s="13" t="s">
        <v>302</v>
      </c>
      <c r="I11" s="13" t="s">
        <v>291</v>
      </c>
      <c r="J11" s="13" t="s">
        <v>292</v>
      </c>
      <c r="K11" s="13" t="s">
        <v>303</v>
      </c>
    </row>
    <row r="12" ht="19.5" customHeight="1" spans="1:11">
      <c r="A12" s="137" t="s">
        <v>269</v>
      </c>
      <c r="B12" s="13" t="s">
        <v>268</v>
      </c>
      <c r="C12" s="13"/>
      <c r="D12" s="13" t="s">
        <v>286</v>
      </c>
      <c r="E12" s="13" t="s">
        <v>300</v>
      </c>
      <c r="F12" s="13" t="s">
        <v>304</v>
      </c>
      <c r="G12" s="13" t="s">
        <v>289</v>
      </c>
      <c r="H12" s="13" t="s">
        <v>290</v>
      </c>
      <c r="I12" s="13" t="s">
        <v>291</v>
      </c>
      <c r="J12" s="13" t="s">
        <v>292</v>
      </c>
      <c r="K12" s="13" t="s">
        <v>305</v>
      </c>
    </row>
    <row r="13" ht="19.5" customHeight="1" spans="1:11">
      <c r="A13" s="137" t="s">
        <v>269</v>
      </c>
      <c r="B13" s="13" t="s">
        <v>268</v>
      </c>
      <c r="C13" s="13"/>
      <c r="D13" s="13" t="s">
        <v>286</v>
      </c>
      <c r="E13" s="13" t="s">
        <v>300</v>
      </c>
      <c r="F13" s="13" t="s">
        <v>306</v>
      </c>
      <c r="G13" s="13" t="s">
        <v>289</v>
      </c>
      <c r="H13" s="13" t="s">
        <v>295</v>
      </c>
      <c r="I13" s="13" t="s">
        <v>291</v>
      </c>
      <c r="J13" s="13" t="s">
        <v>292</v>
      </c>
      <c r="K13" s="13" t="s">
        <v>307</v>
      </c>
    </row>
    <row r="14" ht="19.5" customHeight="1" spans="1:11">
      <c r="A14" s="137" t="s">
        <v>269</v>
      </c>
      <c r="B14" s="13" t="s">
        <v>268</v>
      </c>
      <c r="C14" s="13"/>
      <c r="D14" s="13" t="s">
        <v>286</v>
      </c>
      <c r="E14" s="13" t="s">
        <v>300</v>
      </c>
      <c r="F14" s="13" t="s">
        <v>308</v>
      </c>
      <c r="G14" s="13" t="s">
        <v>289</v>
      </c>
      <c r="H14" s="13" t="s">
        <v>290</v>
      </c>
      <c r="I14" s="13" t="s">
        <v>291</v>
      </c>
      <c r="J14" s="13" t="s">
        <v>292</v>
      </c>
      <c r="K14" s="13" t="s">
        <v>309</v>
      </c>
    </row>
    <row r="15" ht="19.5" customHeight="1" spans="1:11">
      <c r="A15" s="137" t="s">
        <v>269</v>
      </c>
      <c r="B15" s="13" t="s">
        <v>268</v>
      </c>
      <c r="C15" s="13"/>
      <c r="D15" s="13" t="s">
        <v>286</v>
      </c>
      <c r="E15" s="13" t="s">
        <v>310</v>
      </c>
      <c r="F15" s="13" t="s">
        <v>311</v>
      </c>
      <c r="G15" s="13" t="s">
        <v>312</v>
      </c>
      <c r="H15" s="13" t="s">
        <v>313</v>
      </c>
      <c r="I15" s="13" t="s">
        <v>314</v>
      </c>
      <c r="J15" s="13" t="s">
        <v>292</v>
      </c>
      <c r="K15" s="13" t="s">
        <v>315</v>
      </c>
    </row>
    <row r="16" ht="19.5" customHeight="1" spans="1:11">
      <c r="A16" s="137" t="s">
        <v>269</v>
      </c>
      <c r="B16" s="13" t="s">
        <v>268</v>
      </c>
      <c r="C16" s="13"/>
      <c r="D16" s="13" t="s">
        <v>316</v>
      </c>
      <c r="E16" s="13" t="s">
        <v>317</v>
      </c>
      <c r="F16" s="13" t="s">
        <v>318</v>
      </c>
      <c r="G16" s="13" t="s">
        <v>289</v>
      </c>
      <c r="H16" s="13" t="s">
        <v>319</v>
      </c>
      <c r="I16" s="13" t="s">
        <v>291</v>
      </c>
      <c r="J16" s="13" t="s">
        <v>292</v>
      </c>
      <c r="K16" s="13" t="s">
        <v>320</v>
      </c>
    </row>
    <row r="17" ht="19.5" customHeight="1" spans="1:11">
      <c r="A17" s="137" t="s">
        <v>269</v>
      </c>
      <c r="B17" s="13" t="s">
        <v>268</v>
      </c>
      <c r="C17" s="13"/>
      <c r="D17" s="13" t="s">
        <v>321</v>
      </c>
      <c r="E17" s="13" t="s">
        <v>322</v>
      </c>
      <c r="F17" s="13" t="s">
        <v>323</v>
      </c>
      <c r="G17" s="13" t="s">
        <v>289</v>
      </c>
      <c r="H17" s="13" t="s">
        <v>324</v>
      </c>
      <c r="I17" s="13" t="s">
        <v>291</v>
      </c>
      <c r="J17" s="13" t="s">
        <v>292</v>
      </c>
      <c r="K17" s="13" t="s">
        <v>325</v>
      </c>
    </row>
    <row r="18" ht="19.5" customHeight="1" spans="1:11">
      <c r="A18" s="137" t="s">
        <v>271</v>
      </c>
      <c r="B18" s="13" t="s">
        <v>270</v>
      </c>
      <c r="C18" s="13"/>
      <c r="D18" s="13" t="s">
        <v>286</v>
      </c>
      <c r="E18" s="13" t="s">
        <v>287</v>
      </c>
      <c r="F18" s="13" t="s">
        <v>326</v>
      </c>
      <c r="G18" s="13" t="s">
        <v>289</v>
      </c>
      <c r="H18" s="13" t="s">
        <v>144</v>
      </c>
      <c r="I18" s="13" t="s">
        <v>327</v>
      </c>
      <c r="J18" s="13" t="s">
        <v>292</v>
      </c>
      <c r="K18" s="13" t="s">
        <v>328</v>
      </c>
    </row>
    <row r="19" ht="19.5" customHeight="1" spans="1:11">
      <c r="A19" s="137" t="s">
        <v>271</v>
      </c>
      <c r="B19" s="13" t="s">
        <v>270</v>
      </c>
      <c r="C19" s="13"/>
      <c r="D19" s="13" t="s">
        <v>286</v>
      </c>
      <c r="E19" s="13" t="s">
        <v>287</v>
      </c>
      <c r="F19" s="13" t="s">
        <v>329</v>
      </c>
      <c r="G19" s="13" t="s">
        <v>289</v>
      </c>
      <c r="H19" s="13" t="s">
        <v>154</v>
      </c>
      <c r="I19" s="13" t="s">
        <v>327</v>
      </c>
      <c r="J19" s="13" t="s">
        <v>292</v>
      </c>
      <c r="K19" s="13" t="s">
        <v>330</v>
      </c>
    </row>
    <row r="20" ht="19.5" customHeight="1" spans="1:11">
      <c r="A20" s="137" t="s">
        <v>271</v>
      </c>
      <c r="B20" s="13" t="s">
        <v>270</v>
      </c>
      <c r="C20" s="13"/>
      <c r="D20" s="13" t="s">
        <v>286</v>
      </c>
      <c r="E20" s="13" t="s">
        <v>287</v>
      </c>
      <c r="F20" s="13" t="s">
        <v>331</v>
      </c>
      <c r="G20" s="13" t="s">
        <v>289</v>
      </c>
      <c r="H20" s="13" t="s">
        <v>154</v>
      </c>
      <c r="I20" s="13" t="s">
        <v>327</v>
      </c>
      <c r="J20" s="13" t="s">
        <v>292</v>
      </c>
      <c r="K20" s="13" t="s">
        <v>332</v>
      </c>
    </row>
    <row r="21" ht="19.5" customHeight="1" spans="1:11">
      <c r="A21" s="137" t="s">
        <v>271</v>
      </c>
      <c r="B21" s="13" t="s">
        <v>270</v>
      </c>
      <c r="C21" s="13"/>
      <c r="D21" s="13" t="s">
        <v>286</v>
      </c>
      <c r="E21" s="13" t="s">
        <v>287</v>
      </c>
      <c r="F21" s="13" t="s">
        <v>333</v>
      </c>
      <c r="G21" s="13" t="s">
        <v>289</v>
      </c>
      <c r="H21" s="13" t="s">
        <v>142</v>
      </c>
      <c r="I21" s="13" t="s">
        <v>327</v>
      </c>
      <c r="J21" s="13" t="s">
        <v>292</v>
      </c>
      <c r="K21" s="13" t="s">
        <v>334</v>
      </c>
    </row>
    <row r="22" ht="19.5" customHeight="1" spans="1:11">
      <c r="A22" s="137" t="s">
        <v>271</v>
      </c>
      <c r="B22" s="13" t="s">
        <v>270</v>
      </c>
      <c r="C22" s="13"/>
      <c r="D22" s="13" t="s">
        <v>286</v>
      </c>
      <c r="E22" s="13" t="s">
        <v>300</v>
      </c>
      <c r="F22" s="13" t="s">
        <v>335</v>
      </c>
      <c r="G22" s="13" t="s">
        <v>336</v>
      </c>
      <c r="H22" s="13" t="s">
        <v>164</v>
      </c>
      <c r="I22" s="13" t="s">
        <v>291</v>
      </c>
      <c r="J22" s="13" t="s">
        <v>292</v>
      </c>
      <c r="K22" s="13" t="s">
        <v>337</v>
      </c>
    </row>
    <row r="23" ht="19.5" customHeight="1" spans="1:11">
      <c r="A23" s="137" t="s">
        <v>271</v>
      </c>
      <c r="B23" s="13" t="s">
        <v>270</v>
      </c>
      <c r="C23" s="13"/>
      <c r="D23" s="13" t="s">
        <v>286</v>
      </c>
      <c r="E23" s="13" t="s">
        <v>300</v>
      </c>
      <c r="F23" s="13" t="s">
        <v>338</v>
      </c>
      <c r="G23" s="13" t="s">
        <v>336</v>
      </c>
      <c r="H23" s="13" t="s">
        <v>339</v>
      </c>
      <c r="I23" s="13" t="s">
        <v>291</v>
      </c>
      <c r="J23" s="13" t="s">
        <v>292</v>
      </c>
      <c r="K23" s="13" t="s">
        <v>337</v>
      </c>
    </row>
    <row r="24" ht="19.5" customHeight="1" spans="1:11">
      <c r="A24" s="137" t="s">
        <v>271</v>
      </c>
      <c r="B24" s="13" t="s">
        <v>270</v>
      </c>
      <c r="C24" s="13"/>
      <c r="D24" s="13" t="s">
        <v>286</v>
      </c>
      <c r="E24" s="13" t="s">
        <v>300</v>
      </c>
      <c r="F24" s="13" t="s">
        <v>288</v>
      </c>
      <c r="G24" s="13" t="s">
        <v>289</v>
      </c>
      <c r="H24" s="13" t="s">
        <v>290</v>
      </c>
      <c r="I24" s="13" t="s">
        <v>291</v>
      </c>
      <c r="J24" s="13" t="s">
        <v>292</v>
      </c>
      <c r="K24" s="13" t="s">
        <v>293</v>
      </c>
    </row>
    <row r="25" ht="19.5" customHeight="1" spans="1:11">
      <c r="A25" s="137" t="s">
        <v>271</v>
      </c>
      <c r="B25" s="13" t="s">
        <v>270</v>
      </c>
      <c r="C25" s="13"/>
      <c r="D25" s="13" t="s">
        <v>286</v>
      </c>
      <c r="E25" s="13" t="s">
        <v>300</v>
      </c>
      <c r="F25" s="13" t="s">
        <v>340</v>
      </c>
      <c r="G25" s="13" t="s">
        <v>289</v>
      </c>
      <c r="H25" s="13" t="s">
        <v>319</v>
      </c>
      <c r="I25" s="13" t="s">
        <v>291</v>
      </c>
      <c r="J25" s="13" t="s">
        <v>292</v>
      </c>
      <c r="K25" s="13" t="s">
        <v>320</v>
      </c>
    </row>
    <row r="26" ht="19.5" customHeight="1" spans="1:11">
      <c r="A26" s="137" t="s">
        <v>271</v>
      </c>
      <c r="B26" s="13" t="s">
        <v>270</v>
      </c>
      <c r="C26" s="13"/>
      <c r="D26" s="13" t="s">
        <v>286</v>
      </c>
      <c r="E26" s="13" t="s">
        <v>310</v>
      </c>
      <c r="F26" s="13" t="s">
        <v>311</v>
      </c>
      <c r="G26" s="13" t="s">
        <v>312</v>
      </c>
      <c r="H26" s="13" t="s">
        <v>313</v>
      </c>
      <c r="I26" s="13" t="s">
        <v>314</v>
      </c>
      <c r="J26" s="13" t="s">
        <v>292</v>
      </c>
      <c r="K26" s="13" t="s">
        <v>315</v>
      </c>
    </row>
    <row r="27" ht="19.5" customHeight="1" spans="1:11">
      <c r="A27" s="137" t="s">
        <v>271</v>
      </c>
      <c r="B27" s="13" t="s">
        <v>270</v>
      </c>
      <c r="C27" s="13"/>
      <c r="D27" s="13" t="s">
        <v>316</v>
      </c>
      <c r="E27" s="13" t="s">
        <v>341</v>
      </c>
      <c r="F27" s="13" t="s">
        <v>38</v>
      </c>
      <c r="G27" s="13" t="s">
        <v>289</v>
      </c>
      <c r="H27" s="13" t="s">
        <v>342</v>
      </c>
      <c r="I27" s="13" t="s">
        <v>343</v>
      </c>
      <c r="J27" s="13" t="s">
        <v>292</v>
      </c>
      <c r="K27" s="13" t="s">
        <v>344</v>
      </c>
    </row>
    <row r="28" ht="19.5" customHeight="1" spans="1:11">
      <c r="A28" s="137" t="s">
        <v>271</v>
      </c>
      <c r="B28" s="13" t="s">
        <v>270</v>
      </c>
      <c r="C28" s="13"/>
      <c r="D28" s="13" t="s">
        <v>316</v>
      </c>
      <c r="E28" s="13" t="s">
        <v>317</v>
      </c>
      <c r="F28" s="13" t="s">
        <v>345</v>
      </c>
      <c r="G28" s="13" t="s">
        <v>289</v>
      </c>
      <c r="H28" s="13" t="s">
        <v>346</v>
      </c>
      <c r="I28" s="13" t="s">
        <v>347</v>
      </c>
      <c r="J28" s="13" t="s">
        <v>292</v>
      </c>
      <c r="K28" s="13" t="s">
        <v>348</v>
      </c>
    </row>
    <row r="29" ht="19.5" customHeight="1" spans="1:11">
      <c r="A29" s="137" t="s">
        <v>271</v>
      </c>
      <c r="B29" s="13" t="s">
        <v>270</v>
      </c>
      <c r="C29" s="13"/>
      <c r="D29" s="13" t="s">
        <v>316</v>
      </c>
      <c r="E29" s="13" t="s">
        <v>317</v>
      </c>
      <c r="F29" s="13" t="s">
        <v>349</v>
      </c>
      <c r="G29" s="13" t="s">
        <v>289</v>
      </c>
      <c r="H29" s="13" t="s">
        <v>350</v>
      </c>
      <c r="I29" s="13" t="s">
        <v>347</v>
      </c>
      <c r="J29" s="13" t="s">
        <v>292</v>
      </c>
      <c r="K29" s="13" t="s">
        <v>351</v>
      </c>
    </row>
    <row r="30" ht="19.5" customHeight="1" spans="1:11">
      <c r="A30" s="137" t="s">
        <v>271</v>
      </c>
      <c r="B30" s="13" t="s">
        <v>270</v>
      </c>
      <c r="C30" s="13"/>
      <c r="D30" s="13" t="s">
        <v>316</v>
      </c>
      <c r="E30" s="13" t="s">
        <v>317</v>
      </c>
      <c r="F30" s="13" t="s">
        <v>352</v>
      </c>
      <c r="G30" s="13" t="s">
        <v>289</v>
      </c>
      <c r="H30" s="13" t="s">
        <v>353</v>
      </c>
      <c r="I30" s="13" t="s">
        <v>291</v>
      </c>
      <c r="J30" s="13" t="s">
        <v>292</v>
      </c>
      <c r="K30" s="13" t="s">
        <v>354</v>
      </c>
    </row>
    <row r="31" ht="19.5" customHeight="1" spans="1:11">
      <c r="A31" s="137" t="s">
        <v>271</v>
      </c>
      <c r="B31" s="13" t="s">
        <v>270</v>
      </c>
      <c r="C31" s="13"/>
      <c r="D31" s="13" t="s">
        <v>321</v>
      </c>
      <c r="E31" s="13" t="s">
        <v>322</v>
      </c>
      <c r="F31" s="13" t="s">
        <v>355</v>
      </c>
      <c r="G31" s="13" t="s">
        <v>289</v>
      </c>
      <c r="H31" s="13" t="s">
        <v>356</v>
      </c>
      <c r="I31" s="13" t="s">
        <v>291</v>
      </c>
      <c r="J31" s="13" t="s">
        <v>292</v>
      </c>
      <c r="K31" s="13" t="s">
        <v>325</v>
      </c>
    </row>
    <row r="32" ht="19.5" customHeight="1" spans="1:11">
      <c r="A32" s="137" t="s">
        <v>273</v>
      </c>
      <c r="B32" s="13" t="s">
        <v>272</v>
      </c>
      <c r="C32" s="13"/>
      <c r="D32" s="13" t="s">
        <v>286</v>
      </c>
      <c r="E32" s="13" t="s">
        <v>287</v>
      </c>
      <c r="F32" s="13" t="s">
        <v>357</v>
      </c>
      <c r="G32" s="13" t="s">
        <v>289</v>
      </c>
      <c r="H32" s="13" t="s">
        <v>358</v>
      </c>
      <c r="I32" s="13" t="s">
        <v>291</v>
      </c>
      <c r="J32" s="13" t="s">
        <v>292</v>
      </c>
      <c r="K32" s="13" t="s">
        <v>359</v>
      </c>
    </row>
    <row r="33" ht="19.5" customHeight="1" spans="1:11">
      <c r="A33" s="137" t="s">
        <v>273</v>
      </c>
      <c r="B33" s="13" t="s">
        <v>272</v>
      </c>
      <c r="C33" s="13"/>
      <c r="D33" s="13" t="s">
        <v>286</v>
      </c>
      <c r="E33" s="13" t="s">
        <v>287</v>
      </c>
      <c r="F33" s="13" t="s">
        <v>360</v>
      </c>
      <c r="G33" s="13" t="s">
        <v>289</v>
      </c>
      <c r="H33" s="13" t="s">
        <v>361</v>
      </c>
      <c r="I33" s="13" t="s">
        <v>291</v>
      </c>
      <c r="J33" s="13" t="s">
        <v>292</v>
      </c>
      <c r="K33" s="13" t="s">
        <v>362</v>
      </c>
    </row>
    <row r="34" ht="19.5" customHeight="1" spans="1:11">
      <c r="A34" s="137" t="s">
        <v>273</v>
      </c>
      <c r="B34" s="13" t="s">
        <v>272</v>
      </c>
      <c r="C34" s="13"/>
      <c r="D34" s="13" t="s">
        <v>286</v>
      </c>
      <c r="E34" s="13" t="s">
        <v>287</v>
      </c>
      <c r="F34" s="13" t="s">
        <v>363</v>
      </c>
      <c r="G34" s="13" t="s">
        <v>289</v>
      </c>
      <c r="H34" s="13" t="s">
        <v>358</v>
      </c>
      <c r="I34" s="13" t="s">
        <v>291</v>
      </c>
      <c r="J34" s="13" t="s">
        <v>292</v>
      </c>
      <c r="K34" s="13" t="s">
        <v>364</v>
      </c>
    </row>
    <row r="35" ht="19.5" customHeight="1" spans="1:11">
      <c r="A35" s="137" t="s">
        <v>273</v>
      </c>
      <c r="B35" s="13" t="s">
        <v>272</v>
      </c>
      <c r="C35" s="13"/>
      <c r="D35" s="13" t="s">
        <v>286</v>
      </c>
      <c r="E35" s="13" t="s">
        <v>300</v>
      </c>
      <c r="F35" s="13" t="s">
        <v>365</v>
      </c>
      <c r="G35" s="13" t="s">
        <v>289</v>
      </c>
      <c r="H35" s="13" t="s">
        <v>356</v>
      </c>
      <c r="I35" s="13" t="s">
        <v>291</v>
      </c>
      <c r="J35" s="13" t="s">
        <v>292</v>
      </c>
      <c r="K35" s="13" t="s">
        <v>366</v>
      </c>
    </row>
    <row r="36" ht="19.5" customHeight="1" spans="1:11">
      <c r="A36" s="137" t="s">
        <v>273</v>
      </c>
      <c r="B36" s="13" t="s">
        <v>272</v>
      </c>
      <c r="C36" s="13"/>
      <c r="D36" s="13" t="s">
        <v>286</v>
      </c>
      <c r="E36" s="13" t="s">
        <v>300</v>
      </c>
      <c r="F36" s="13" t="s">
        <v>367</v>
      </c>
      <c r="G36" s="13" t="s">
        <v>289</v>
      </c>
      <c r="H36" s="13" t="s">
        <v>368</v>
      </c>
      <c r="I36" s="13" t="s">
        <v>291</v>
      </c>
      <c r="J36" s="13" t="s">
        <v>292</v>
      </c>
      <c r="K36" s="13" t="s">
        <v>369</v>
      </c>
    </row>
    <row r="37" ht="19.5" customHeight="1" spans="1:11">
      <c r="A37" s="137" t="s">
        <v>273</v>
      </c>
      <c r="B37" s="13" t="s">
        <v>272</v>
      </c>
      <c r="C37" s="13"/>
      <c r="D37" s="13" t="s">
        <v>286</v>
      </c>
      <c r="E37" s="13" t="s">
        <v>300</v>
      </c>
      <c r="F37" s="13" t="s">
        <v>370</v>
      </c>
      <c r="G37" s="13" t="s">
        <v>289</v>
      </c>
      <c r="H37" s="13" t="s">
        <v>358</v>
      </c>
      <c r="I37" s="13" t="s">
        <v>291</v>
      </c>
      <c r="J37" s="13" t="s">
        <v>292</v>
      </c>
      <c r="K37" s="13" t="s">
        <v>371</v>
      </c>
    </row>
    <row r="38" ht="19.5" customHeight="1" spans="1:11">
      <c r="A38" s="137" t="s">
        <v>273</v>
      </c>
      <c r="B38" s="13" t="s">
        <v>272</v>
      </c>
      <c r="C38" s="13"/>
      <c r="D38" s="13" t="s">
        <v>286</v>
      </c>
      <c r="E38" s="13" t="s">
        <v>310</v>
      </c>
      <c r="F38" s="13" t="s">
        <v>311</v>
      </c>
      <c r="G38" s="13" t="s">
        <v>312</v>
      </c>
      <c r="H38" s="13" t="s">
        <v>313</v>
      </c>
      <c r="I38" s="13" t="s">
        <v>314</v>
      </c>
      <c r="J38" s="13" t="s">
        <v>292</v>
      </c>
      <c r="K38" s="13" t="s">
        <v>315</v>
      </c>
    </row>
    <row r="39" ht="19.5" customHeight="1" spans="1:11">
      <c r="A39" s="137" t="s">
        <v>273</v>
      </c>
      <c r="B39" s="13" t="s">
        <v>272</v>
      </c>
      <c r="C39" s="13"/>
      <c r="D39" s="13" t="s">
        <v>316</v>
      </c>
      <c r="E39" s="13" t="s">
        <v>372</v>
      </c>
      <c r="F39" s="13" t="s">
        <v>373</v>
      </c>
      <c r="G39" s="13" t="s">
        <v>374</v>
      </c>
      <c r="H39" s="13" t="s">
        <v>375</v>
      </c>
      <c r="I39" s="13"/>
      <c r="J39" s="13" t="s">
        <v>376</v>
      </c>
      <c r="K39" s="13" t="s">
        <v>377</v>
      </c>
    </row>
    <row r="40" ht="19.5" customHeight="1" spans="1:11">
      <c r="A40" s="137" t="s">
        <v>273</v>
      </c>
      <c r="B40" s="13" t="s">
        <v>272</v>
      </c>
      <c r="C40" s="13"/>
      <c r="D40" s="13" t="s">
        <v>321</v>
      </c>
      <c r="E40" s="13" t="s">
        <v>322</v>
      </c>
      <c r="F40" s="13" t="s">
        <v>322</v>
      </c>
      <c r="G40" s="13" t="s">
        <v>289</v>
      </c>
      <c r="H40" s="13" t="s">
        <v>358</v>
      </c>
      <c r="I40" s="13" t="s">
        <v>291</v>
      </c>
      <c r="J40" s="13" t="s">
        <v>292</v>
      </c>
      <c r="K40" s="13" t="s">
        <v>325</v>
      </c>
    </row>
    <row r="41" ht="19.5" customHeight="1" spans="1:11">
      <c r="A41" s="137" t="s">
        <v>266</v>
      </c>
      <c r="B41" s="13" t="s">
        <v>264</v>
      </c>
      <c r="C41" s="13"/>
      <c r="D41" s="13" t="s">
        <v>286</v>
      </c>
      <c r="E41" s="13" t="s">
        <v>300</v>
      </c>
      <c r="F41" s="13" t="s">
        <v>378</v>
      </c>
      <c r="G41" s="13" t="s">
        <v>374</v>
      </c>
      <c r="H41" s="13" t="s">
        <v>379</v>
      </c>
      <c r="I41" s="13" t="s">
        <v>291</v>
      </c>
      <c r="J41" s="13" t="s">
        <v>292</v>
      </c>
      <c r="K41" s="13" t="s">
        <v>380</v>
      </c>
    </row>
    <row r="42" ht="19.5" customHeight="1" spans="1:11">
      <c r="A42" s="137" t="s">
        <v>266</v>
      </c>
      <c r="B42" s="13" t="s">
        <v>264</v>
      </c>
      <c r="C42" s="13"/>
      <c r="D42" s="13" t="s">
        <v>286</v>
      </c>
      <c r="E42" s="13" t="s">
        <v>300</v>
      </c>
      <c r="F42" s="13" t="s">
        <v>381</v>
      </c>
      <c r="G42" s="13" t="s">
        <v>374</v>
      </c>
      <c r="H42" s="13" t="s">
        <v>379</v>
      </c>
      <c r="I42" s="13" t="s">
        <v>291</v>
      </c>
      <c r="J42" s="13" t="s">
        <v>292</v>
      </c>
      <c r="K42" s="13" t="s">
        <v>382</v>
      </c>
    </row>
    <row r="43" ht="19.5" customHeight="1" spans="1:11">
      <c r="A43" s="137" t="s">
        <v>266</v>
      </c>
      <c r="B43" s="13" t="s">
        <v>264</v>
      </c>
      <c r="C43" s="13"/>
      <c r="D43" s="13" t="s">
        <v>286</v>
      </c>
      <c r="E43" s="13" t="s">
        <v>300</v>
      </c>
      <c r="F43" s="13" t="s">
        <v>383</v>
      </c>
      <c r="G43" s="13" t="s">
        <v>374</v>
      </c>
      <c r="H43" s="13" t="s">
        <v>379</v>
      </c>
      <c r="I43" s="13" t="s">
        <v>291</v>
      </c>
      <c r="J43" s="13" t="s">
        <v>292</v>
      </c>
      <c r="K43" s="13" t="s">
        <v>384</v>
      </c>
    </row>
    <row r="44" ht="19.5" customHeight="1" spans="1:11">
      <c r="A44" s="137" t="s">
        <v>266</v>
      </c>
      <c r="B44" s="13" t="s">
        <v>264</v>
      </c>
      <c r="C44" s="13"/>
      <c r="D44" s="13" t="s">
        <v>286</v>
      </c>
      <c r="E44" s="13" t="s">
        <v>310</v>
      </c>
      <c r="F44" s="13" t="s">
        <v>311</v>
      </c>
      <c r="G44" s="13" t="s">
        <v>312</v>
      </c>
      <c r="H44" s="13" t="s">
        <v>313</v>
      </c>
      <c r="I44" s="13" t="s">
        <v>314</v>
      </c>
      <c r="J44" s="13" t="s">
        <v>292</v>
      </c>
      <c r="K44" s="13" t="s">
        <v>315</v>
      </c>
    </row>
    <row r="45" ht="19.5" customHeight="1" spans="1:11">
      <c r="A45" s="137" t="s">
        <v>266</v>
      </c>
      <c r="B45" s="13" t="s">
        <v>264</v>
      </c>
      <c r="C45" s="13"/>
      <c r="D45" s="13" t="s">
        <v>316</v>
      </c>
      <c r="E45" s="13" t="s">
        <v>341</v>
      </c>
      <c r="F45" s="13" t="s">
        <v>385</v>
      </c>
      <c r="G45" s="13" t="s">
        <v>374</v>
      </c>
      <c r="H45" s="13" t="s">
        <v>386</v>
      </c>
      <c r="I45" s="13"/>
      <c r="J45" s="13" t="s">
        <v>376</v>
      </c>
      <c r="K45" s="13" t="s">
        <v>384</v>
      </c>
    </row>
    <row r="46" ht="19.5" customHeight="1" spans="1:11">
      <c r="A46" s="137" t="s">
        <v>266</v>
      </c>
      <c r="B46" s="13" t="s">
        <v>264</v>
      </c>
      <c r="C46" s="13"/>
      <c r="D46" s="13" t="s">
        <v>316</v>
      </c>
      <c r="E46" s="13" t="s">
        <v>317</v>
      </c>
      <c r="F46" s="13" t="s">
        <v>387</v>
      </c>
      <c r="G46" s="13" t="s">
        <v>289</v>
      </c>
      <c r="H46" s="13" t="s">
        <v>356</v>
      </c>
      <c r="I46" s="13" t="s">
        <v>291</v>
      </c>
      <c r="J46" s="13" t="s">
        <v>292</v>
      </c>
      <c r="K46" s="13" t="s">
        <v>388</v>
      </c>
    </row>
    <row r="47" ht="19.5" customHeight="1" spans="1:11">
      <c r="A47" s="137" t="s">
        <v>266</v>
      </c>
      <c r="B47" s="13" t="s">
        <v>264</v>
      </c>
      <c r="C47" s="13"/>
      <c r="D47" s="13" t="s">
        <v>321</v>
      </c>
      <c r="E47" s="13" t="s">
        <v>322</v>
      </c>
      <c r="F47" s="13" t="s">
        <v>389</v>
      </c>
      <c r="G47" s="13" t="s">
        <v>289</v>
      </c>
      <c r="H47" s="13" t="s">
        <v>324</v>
      </c>
      <c r="I47" s="13" t="s">
        <v>291</v>
      </c>
      <c r="J47" s="13" t="s">
        <v>292</v>
      </c>
      <c r="K47" s="13" t="s">
        <v>390</v>
      </c>
    </row>
  </sheetData>
  <mergeCells count="13">
    <mergeCell ref="B2:K2"/>
    <mergeCell ref="A8:A17"/>
    <mergeCell ref="A18:A31"/>
    <mergeCell ref="A32:A40"/>
    <mergeCell ref="A41:A47"/>
    <mergeCell ref="B8:B17"/>
    <mergeCell ref="B18:B31"/>
    <mergeCell ref="B32:B40"/>
    <mergeCell ref="B41:B47"/>
    <mergeCell ref="C8:C17"/>
    <mergeCell ref="C18:C31"/>
    <mergeCell ref="C32:C40"/>
    <mergeCell ref="C41:C47"/>
  </mergeCells>
  <pageMargins left="0.75" right="0.75" top="1" bottom="1" header="0.5" footer="0.5"/>
  <pageSetup paperSize="9" fitToWidth="0" fitToHeight="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9"/>
  <sheetViews>
    <sheetView showZeros="0" workbookViewId="0">
      <selection activeCell="A1" sqref="A1"/>
    </sheetView>
  </sheetViews>
  <sheetFormatPr defaultColWidth="9.13888888888889" defaultRowHeight="12" customHeight="1"/>
  <cols>
    <col min="1" max="1" width="38.0277777777778" customWidth="1"/>
    <col min="2" max="2" width="22.712962962963" customWidth="1"/>
    <col min="3" max="3" width="17.5740740740741" customWidth="1"/>
    <col min="4" max="7" width="23.5740740740741" customWidth="1"/>
    <col min="8" max="8" width="21.8518518518519" customWidth="1"/>
    <col min="9" max="11" width="23.5740740740741" customWidth="1"/>
  </cols>
  <sheetData>
    <row r="1" ht="17.25" customHeight="1" spans="11:11">
      <c r="K1" s="55" t="s">
        <v>391</v>
      </c>
    </row>
    <row r="2" ht="28.5" customHeight="1" spans="2:11">
      <c r="B2" s="123" t="s">
        <v>392</v>
      </c>
      <c r="C2" s="20"/>
      <c r="D2" s="20"/>
      <c r="E2" s="20"/>
      <c r="F2" s="20"/>
      <c r="G2" s="69"/>
      <c r="H2" s="20"/>
      <c r="I2" s="69"/>
      <c r="J2" s="69"/>
      <c r="K2" s="20"/>
    </row>
    <row r="3" ht="17.25" customHeight="1" spans="1:2">
      <c r="A3" t="s">
        <v>2</v>
      </c>
      <c r="B3" s="124"/>
    </row>
    <row r="4" ht="44.25" customHeight="1" spans="1:11">
      <c r="A4" s="125" t="s">
        <v>221</v>
      </c>
      <c r="B4" s="46" t="s">
        <v>276</v>
      </c>
      <c r="C4" s="46" t="s">
        <v>277</v>
      </c>
      <c r="D4" s="46" t="s">
        <v>278</v>
      </c>
      <c r="E4" s="46" t="s">
        <v>279</v>
      </c>
      <c r="F4" s="46" t="s">
        <v>280</v>
      </c>
      <c r="G4" s="51" t="s">
        <v>281</v>
      </c>
      <c r="H4" s="46" t="s">
        <v>282</v>
      </c>
      <c r="I4" s="51" t="s">
        <v>283</v>
      </c>
      <c r="J4" s="51" t="s">
        <v>284</v>
      </c>
      <c r="K4" s="46" t="s">
        <v>285</v>
      </c>
    </row>
    <row r="5" ht="14.25" customHeight="1" spans="1:11">
      <c r="A5" s="126">
        <v>1</v>
      </c>
      <c r="B5" s="127">
        <v>2</v>
      </c>
      <c r="C5" s="128">
        <v>3</v>
      </c>
      <c r="D5" s="129">
        <v>4</v>
      </c>
      <c r="E5" s="129">
        <v>5</v>
      </c>
      <c r="F5" s="129">
        <v>6</v>
      </c>
      <c r="G5" s="129">
        <v>7</v>
      </c>
      <c r="H5" s="128">
        <v>8</v>
      </c>
      <c r="I5" s="129">
        <v>8</v>
      </c>
      <c r="J5" s="128">
        <v>10</v>
      </c>
      <c r="K5" s="128">
        <v>11</v>
      </c>
    </row>
    <row r="6" ht="42" customHeight="1" spans="1:11">
      <c r="A6" s="14"/>
      <c r="B6" s="13"/>
      <c r="C6" s="130"/>
      <c r="D6" s="130"/>
      <c r="E6" s="130"/>
      <c r="F6" s="131"/>
      <c r="G6" s="132"/>
      <c r="H6" s="131"/>
      <c r="I6" s="132"/>
      <c r="J6" s="132"/>
      <c r="K6" s="131"/>
    </row>
    <row r="7" ht="51.75" customHeight="1" spans="1:11">
      <c r="A7" s="126"/>
      <c r="B7" s="13"/>
      <c r="C7" s="13"/>
      <c r="D7" s="13"/>
      <c r="E7" s="13"/>
      <c r="F7" s="13"/>
      <c r="G7" s="13"/>
      <c r="H7" s="13"/>
      <c r="I7" s="13"/>
      <c r="J7" s="13"/>
      <c r="K7" s="32"/>
    </row>
    <row r="9" customHeight="1" spans="1:1">
      <c r="A9" t="s">
        <v>393</v>
      </c>
    </row>
  </sheetData>
  <mergeCells count="1">
    <mergeCell ref="B2:K2"/>
  </mergeCells>
  <pageMargins left="0.75" right="0.75" top="1" bottom="1" header="0.5" footer="0.5"/>
  <pageSetup paperSize="9" fitToWidth="0" fitToHeight="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selection activeCell="A1" sqref="A1"/>
    </sheetView>
  </sheetViews>
  <sheetFormatPr defaultColWidth="9.13888888888889" defaultRowHeight="14.25" customHeight="1" outlineLevelCol="5"/>
  <cols>
    <col min="1" max="1" width="26.8518518518519" customWidth="1"/>
    <col min="2" max="2" width="34.287037037037" customWidth="1"/>
    <col min="3" max="3" width="30.4259259259259" customWidth="1"/>
    <col min="4" max="4" width="28.712962962963" customWidth="1"/>
    <col min="5" max="6" width="26.8518518518519" customWidth="1"/>
  </cols>
  <sheetData>
    <row r="1" ht="12" customHeight="1" spans="1:6">
      <c r="A1" s="100"/>
      <c r="B1" s="101">
        <v>0</v>
      </c>
      <c r="C1" s="100"/>
      <c r="D1" s="116"/>
      <c r="E1" s="116"/>
      <c r="F1" s="99" t="s">
        <v>394</v>
      </c>
    </row>
    <row r="2" ht="26.25" customHeight="1" spans="1:6">
      <c r="A2" s="104" t="s">
        <v>395</v>
      </c>
      <c r="B2" s="104" t="s">
        <v>395</v>
      </c>
      <c r="C2" s="105"/>
      <c r="D2" s="117"/>
      <c r="E2" s="117"/>
      <c r="F2" s="117"/>
    </row>
    <row r="3" ht="13.5" customHeight="1" spans="1:6">
      <c r="A3" s="4" t="s">
        <v>2</v>
      </c>
      <c r="B3" s="4" t="s">
        <v>396</v>
      </c>
      <c r="C3" s="100"/>
      <c r="D3" s="116"/>
      <c r="E3" s="116"/>
      <c r="F3" s="294" t="s">
        <v>3</v>
      </c>
    </row>
    <row r="4" ht="19.5" customHeight="1" spans="1:6">
      <c r="A4" s="118" t="s">
        <v>397</v>
      </c>
      <c r="B4" s="119" t="s">
        <v>48</v>
      </c>
      <c r="C4" s="118" t="s">
        <v>49</v>
      </c>
      <c r="D4" s="10" t="s">
        <v>398</v>
      </c>
      <c r="E4" s="10"/>
      <c r="F4" s="10"/>
    </row>
    <row r="5" ht="18.75" customHeight="1" spans="1:6">
      <c r="A5" s="118"/>
      <c r="B5" s="120"/>
      <c r="C5" s="118"/>
      <c r="D5" s="10" t="s">
        <v>30</v>
      </c>
      <c r="E5" s="10" t="s">
        <v>50</v>
      </c>
      <c r="F5" s="10" t="s">
        <v>51</v>
      </c>
    </row>
    <row r="6" ht="23.25" customHeight="1" spans="1:6">
      <c r="A6" s="51">
        <v>1</v>
      </c>
      <c r="B6" s="112" t="s">
        <v>140</v>
      </c>
      <c r="C6" s="51">
        <v>3</v>
      </c>
      <c r="D6" s="63">
        <v>4</v>
      </c>
      <c r="E6" s="63">
        <v>5</v>
      </c>
      <c r="F6" s="63">
        <v>6</v>
      </c>
    </row>
    <row r="7" ht="23.25" customHeight="1" spans="1:6">
      <c r="A7" s="13"/>
      <c r="B7" s="14"/>
      <c r="C7" s="14"/>
      <c r="D7" s="15"/>
      <c r="E7" s="15"/>
      <c r="F7" s="15"/>
    </row>
    <row r="8" ht="24" customHeight="1" spans="1:6">
      <c r="A8" s="14"/>
      <c r="B8" s="13"/>
      <c r="C8" s="13"/>
      <c r="D8" s="15"/>
      <c r="E8" s="15"/>
      <c r="F8" s="15"/>
    </row>
    <row r="9" ht="18.75" customHeight="1" spans="1:6">
      <c r="A9" s="121" t="s">
        <v>99</v>
      </c>
      <c r="B9" s="121" t="s">
        <v>99</v>
      </c>
      <c r="C9" s="122" t="s">
        <v>99</v>
      </c>
      <c r="D9" s="15"/>
      <c r="E9" s="15"/>
      <c r="F9" s="15"/>
    </row>
    <row r="11" customHeight="1" spans="1:1">
      <c r="A11" t="s">
        <v>399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pageSetup paperSize="9" fitToWidth="0" fitToHeight="0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selection activeCell="A1" sqref="A1"/>
    </sheetView>
  </sheetViews>
  <sheetFormatPr defaultColWidth="9.13888888888889" defaultRowHeight="14.25" customHeight="1" outlineLevelCol="5"/>
  <cols>
    <col min="1" max="1" width="23.5740740740741" customWidth="1"/>
    <col min="2" max="2" width="30.4259259259259" customWidth="1"/>
    <col min="3" max="3" width="26.1388888888889" customWidth="1"/>
    <col min="4" max="4" width="25.287037037037" customWidth="1"/>
    <col min="5" max="6" width="23.5740740740741" customWidth="1"/>
  </cols>
  <sheetData>
    <row r="1" ht="12" customHeight="1" spans="1:6">
      <c r="A1" s="100"/>
      <c r="B1" s="101">
        <v>0</v>
      </c>
      <c r="C1" s="100"/>
      <c r="D1" s="102"/>
      <c r="E1" s="102"/>
      <c r="F1" s="103" t="s">
        <v>394</v>
      </c>
    </row>
    <row r="2" ht="26.25" customHeight="1" spans="1:6">
      <c r="A2" s="104" t="s">
        <v>400</v>
      </c>
      <c r="B2" s="104" t="s">
        <v>395</v>
      </c>
      <c r="C2" s="105"/>
      <c r="D2" s="106"/>
      <c r="E2" s="106"/>
      <c r="F2" s="106"/>
    </row>
    <row r="3" ht="13.5" customHeight="1" spans="1:6">
      <c r="A3" s="4" t="s">
        <v>2</v>
      </c>
      <c r="B3" s="107" t="s">
        <v>396</v>
      </c>
      <c r="C3" s="100"/>
      <c r="D3" s="102"/>
      <c r="E3" s="102"/>
      <c r="F3" s="294" t="s">
        <v>3</v>
      </c>
    </row>
    <row r="4" ht="19.5" customHeight="1" spans="1:6">
      <c r="A4" s="108" t="s">
        <v>397</v>
      </c>
      <c r="B4" s="109" t="s">
        <v>48</v>
      </c>
      <c r="C4" s="108" t="s">
        <v>49</v>
      </c>
      <c r="D4" s="37" t="s">
        <v>401</v>
      </c>
      <c r="E4" s="38"/>
      <c r="F4" s="39"/>
    </row>
    <row r="5" ht="18.75" customHeight="1" spans="1:6">
      <c r="A5" s="110"/>
      <c r="B5" s="111"/>
      <c r="C5" s="110"/>
      <c r="D5" s="25" t="s">
        <v>30</v>
      </c>
      <c r="E5" s="37" t="s">
        <v>50</v>
      </c>
      <c r="F5" s="25" t="s">
        <v>51</v>
      </c>
    </row>
    <row r="6" ht="18.75" customHeight="1" spans="1:6">
      <c r="A6" s="51">
        <v>1</v>
      </c>
      <c r="B6" s="112" t="s">
        <v>140</v>
      </c>
      <c r="C6" s="51">
        <v>3</v>
      </c>
      <c r="D6" s="63">
        <v>4</v>
      </c>
      <c r="E6" s="63">
        <v>5</v>
      </c>
      <c r="F6" s="63">
        <v>6</v>
      </c>
    </row>
    <row r="7" ht="21" customHeight="1" spans="1:6">
      <c r="A7" s="13"/>
      <c r="B7" s="113"/>
      <c r="C7" s="113"/>
      <c r="D7" s="15"/>
      <c r="E7" s="15"/>
      <c r="F7" s="15"/>
    </row>
    <row r="8" ht="21" customHeight="1" spans="1:6">
      <c r="A8" s="113"/>
      <c r="B8" s="13"/>
      <c r="C8" s="13"/>
      <c r="D8" s="15"/>
      <c r="E8" s="15"/>
      <c r="F8" s="15"/>
    </row>
    <row r="9" ht="18.75" customHeight="1" spans="1:6">
      <c r="A9" s="114" t="s">
        <v>99</v>
      </c>
      <c r="B9" s="114" t="s">
        <v>99</v>
      </c>
      <c r="C9" s="115" t="s">
        <v>99</v>
      </c>
      <c r="D9" s="15"/>
      <c r="E9" s="15"/>
      <c r="F9" s="15"/>
    </row>
    <row r="11" customHeight="1" spans="1:1">
      <c r="A11" t="s">
        <v>402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pageSetup paperSize="9" fitToWidth="0" fitToHeight="0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12"/>
  <sheetViews>
    <sheetView showZeros="0" workbookViewId="0">
      <selection activeCell="E16" sqref="E16"/>
    </sheetView>
  </sheetViews>
  <sheetFormatPr defaultColWidth="9.13888888888889" defaultRowHeight="14.25" customHeight="1"/>
  <cols>
    <col min="1" max="2" width="23.5740740740741" customWidth="1"/>
    <col min="3" max="3" width="27" customWidth="1"/>
    <col min="4" max="5" width="23.5740740740741" customWidth="1"/>
    <col min="6" max="6" width="33.8518518518519" customWidth="1"/>
    <col min="7" max="8" width="20.1388888888889" customWidth="1"/>
    <col min="9" max="9" width="25.287037037037" customWidth="1"/>
    <col min="10" max="12" width="27" customWidth="1"/>
    <col min="13" max="13" width="23.5740740740741" customWidth="1"/>
    <col min="14" max="14" width="30.4259259259259" customWidth="1"/>
    <col min="15" max="15" width="27" customWidth="1"/>
    <col min="16" max="16" width="30.4259259259259" customWidth="1"/>
    <col min="17" max="17" width="23.5740740740741" customWidth="1"/>
  </cols>
  <sheetData>
    <row r="1" ht="13.5" customHeight="1" spans="15:17">
      <c r="O1" s="55"/>
      <c r="P1" s="55"/>
      <c r="Q1" s="40" t="s">
        <v>403</v>
      </c>
    </row>
    <row r="2" ht="27.75" customHeight="1" spans="1:17">
      <c r="A2" s="41" t="s">
        <v>404</v>
      </c>
      <c r="B2" s="20"/>
      <c r="C2" s="20"/>
      <c r="D2" s="20"/>
      <c r="E2" s="20"/>
      <c r="F2" s="20"/>
      <c r="G2" s="20"/>
      <c r="H2" s="20"/>
      <c r="I2" s="20"/>
      <c r="J2" s="20"/>
      <c r="K2" s="69"/>
      <c r="L2" s="20"/>
      <c r="M2" s="20"/>
      <c r="N2" s="20"/>
      <c r="O2" s="69"/>
      <c r="P2" s="69"/>
      <c r="Q2" s="20"/>
    </row>
    <row r="3" ht="18.75" customHeight="1" spans="1:17">
      <c r="A3" s="42" t="s">
        <v>2</v>
      </c>
      <c r="B3" s="22"/>
      <c r="C3" s="22"/>
      <c r="D3" s="22"/>
      <c r="E3" s="22"/>
      <c r="F3" s="22"/>
      <c r="G3" s="22"/>
      <c r="H3" s="22"/>
      <c r="I3" s="22"/>
      <c r="J3" s="22"/>
      <c r="O3" s="85"/>
      <c r="P3" s="85"/>
      <c r="Q3" s="294" t="s">
        <v>3</v>
      </c>
    </row>
    <row r="4" ht="15.75" customHeight="1" spans="1:17">
      <c r="A4" s="24" t="s">
        <v>405</v>
      </c>
      <c r="B4" s="72" t="s">
        <v>406</v>
      </c>
      <c r="C4" s="72" t="s">
        <v>407</v>
      </c>
      <c r="D4" s="72" t="s">
        <v>408</v>
      </c>
      <c r="E4" s="72" t="s">
        <v>409</v>
      </c>
      <c r="F4" s="72" t="s">
        <v>410</v>
      </c>
      <c r="G4" s="44" t="s">
        <v>227</v>
      </c>
      <c r="H4" s="44"/>
      <c r="I4" s="44"/>
      <c r="J4" s="44"/>
      <c r="K4" s="86"/>
      <c r="L4" s="44"/>
      <c r="M4" s="44"/>
      <c r="N4" s="44"/>
      <c r="O4" s="87"/>
      <c r="P4" s="86"/>
      <c r="Q4" s="45"/>
    </row>
    <row r="5" ht="17.25" customHeight="1" spans="1:17">
      <c r="A5" s="27"/>
      <c r="B5" s="74"/>
      <c r="C5" s="74"/>
      <c r="D5" s="74"/>
      <c r="E5" s="74"/>
      <c r="F5" s="74"/>
      <c r="G5" s="74" t="s">
        <v>30</v>
      </c>
      <c r="H5" s="74" t="s">
        <v>33</v>
      </c>
      <c r="I5" s="74" t="s">
        <v>411</v>
      </c>
      <c r="J5" s="74" t="s">
        <v>412</v>
      </c>
      <c r="K5" s="75" t="s">
        <v>413</v>
      </c>
      <c r="L5" s="88" t="s">
        <v>37</v>
      </c>
      <c r="M5" s="88"/>
      <c r="N5" s="88"/>
      <c r="O5" s="89"/>
      <c r="P5" s="94"/>
      <c r="Q5" s="76"/>
    </row>
    <row r="6" ht="54" customHeight="1" spans="1:17">
      <c r="A6" s="30"/>
      <c r="B6" s="76"/>
      <c r="C6" s="76"/>
      <c r="D6" s="76"/>
      <c r="E6" s="76"/>
      <c r="F6" s="76"/>
      <c r="G6" s="76"/>
      <c r="H6" s="76" t="s">
        <v>32</v>
      </c>
      <c r="I6" s="76"/>
      <c r="J6" s="76"/>
      <c r="K6" s="77"/>
      <c r="L6" s="76" t="s">
        <v>32</v>
      </c>
      <c r="M6" s="76" t="s">
        <v>38</v>
      </c>
      <c r="N6" s="76" t="s">
        <v>236</v>
      </c>
      <c r="O6" s="52" t="s">
        <v>40</v>
      </c>
      <c r="P6" s="77" t="s">
        <v>41</v>
      </c>
      <c r="Q6" s="76" t="s">
        <v>42</v>
      </c>
    </row>
    <row r="7" ht="15" customHeight="1" spans="1:17">
      <c r="A7" s="31">
        <v>1</v>
      </c>
      <c r="B7" s="95">
        <v>2</v>
      </c>
      <c r="C7" s="95">
        <v>3</v>
      </c>
      <c r="D7" s="95">
        <v>4</v>
      </c>
      <c r="E7" s="95">
        <v>5</v>
      </c>
      <c r="F7" s="95">
        <v>6</v>
      </c>
      <c r="G7" s="96">
        <v>7</v>
      </c>
      <c r="H7" s="96">
        <v>8</v>
      </c>
      <c r="I7" s="96">
        <v>9</v>
      </c>
      <c r="J7" s="96">
        <v>10</v>
      </c>
      <c r="K7" s="96">
        <v>11</v>
      </c>
      <c r="L7" s="96">
        <v>12</v>
      </c>
      <c r="M7" s="96">
        <v>13</v>
      </c>
      <c r="N7" s="96">
        <v>14</v>
      </c>
      <c r="O7" s="96">
        <v>15</v>
      </c>
      <c r="P7" s="96">
        <v>16</v>
      </c>
      <c r="Q7" s="96">
        <v>17</v>
      </c>
    </row>
    <row r="8" ht="21" customHeight="1" spans="1:17">
      <c r="A8" s="13" t="s">
        <v>44</v>
      </c>
      <c r="B8" s="78"/>
      <c r="C8" s="78"/>
      <c r="D8" s="78"/>
      <c r="E8" s="97"/>
      <c r="F8" s="15">
        <v>20</v>
      </c>
      <c r="G8" s="15">
        <v>20</v>
      </c>
      <c r="H8" s="15"/>
      <c r="I8" s="15"/>
      <c r="J8" s="15"/>
      <c r="K8" s="15"/>
      <c r="L8" s="15">
        <v>20</v>
      </c>
      <c r="M8" s="15">
        <v>20</v>
      </c>
      <c r="N8" s="15"/>
      <c r="O8" s="15"/>
      <c r="P8" s="15"/>
      <c r="Q8" s="15"/>
    </row>
    <row r="9" ht="25.5" customHeight="1" spans="1:17">
      <c r="A9" s="98" t="s">
        <v>44</v>
      </c>
      <c r="B9" s="13"/>
      <c r="C9" s="13"/>
      <c r="D9" s="13"/>
      <c r="E9" s="13"/>
      <c r="F9" s="15">
        <v>20</v>
      </c>
      <c r="G9" s="15">
        <v>20</v>
      </c>
      <c r="H9" s="15"/>
      <c r="I9" s="15"/>
      <c r="J9" s="15"/>
      <c r="K9" s="15"/>
      <c r="L9" s="15">
        <v>20</v>
      </c>
      <c r="M9" s="15">
        <v>20</v>
      </c>
      <c r="N9" s="15"/>
      <c r="O9" s="15"/>
      <c r="P9" s="15"/>
      <c r="Q9" s="15"/>
    </row>
    <row r="10" ht="25.5" customHeight="1" spans="1:17">
      <c r="A10" s="13" t="s">
        <v>270</v>
      </c>
      <c r="B10" s="13" t="s">
        <v>414</v>
      </c>
      <c r="C10" s="13" t="s">
        <v>415</v>
      </c>
      <c r="D10" s="13" t="s">
        <v>416</v>
      </c>
      <c r="E10" s="13" t="s">
        <v>139</v>
      </c>
      <c r="F10" s="15">
        <v>5</v>
      </c>
      <c r="G10" s="15">
        <v>5</v>
      </c>
      <c r="H10" s="15"/>
      <c r="I10" s="15"/>
      <c r="J10" s="15"/>
      <c r="K10" s="15"/>
      <c r="L10" s="15">
        <v>5</v>
      </c>
      <c r="M10" s="15">
        <v>5</v>
      </c>
      <c r="N10" s="15"/>
      <c r="O10" s="15"/>
      <c r="P10" s="15"/>
      <c r="Q10" s="15"/>
    </row>
    <row r="11" ht="25.5" customHeight="1" spans="1:17">
      <c r="A11" s="13" t="s">
        <v>270</v>
      </c>
      <c r="B11" s="13" t="s">
        <v>417</v>
      </c>
      <c r="C11" s="13" t="s">
        <v>418</v>
      </c>
      <c r="D11" s="13" t="s">
        <v>416</v>
      </c>
      <c r="E11" s="13" t="s">
        <v>139</v>
      </c>
      <c r="F11" s="15">
        <v>15</v>
      </c>
      <c r="G11" s="15">
        <v>15</v>
      </c>
      <c r="H11" s="15"/>
      <c r="I11" s="15"/>
      <c r="J11" s="15"/>
      <c r="K11" s="15"/>
      <c r="L11" s="15">
        <v>15</v>
      </c>
      <c r="M11" s="15">
        <v>15</v>
      </c>
      <c r="N11" s="15"/>
      <c r="O11" s="15"/>
      <c r="P11" s="15"/>
      <c r="Q11" s="15"/>
    </row>
    <row r="12" ht="21" customHeight="1" spans="1:17">
      <c r="A12" s="80" t="s">
        <v>99</v>
      </c>
      <c r="B12" s="81"/>
      <c r="C12" s="81"/>
      <c r="D12" s="81"/>
      <c r="E12" s="97"/>
      <c r="F12" s="15">
        <v>20</v>
      </c>
      <c r="G12" s="15">
        <v>20</v>
      </c>
      <c r="H12" s="15"/>
      <c r="I12" s="15"/>
      <c r="J12" s="15"/>
      <c r="K12" s="15"/>
      <c r="L12" s="15">
        <v>20</v>
      </c>
      <c r="M12" s="15">
        <v>20</v>
      </c>
      <c r="N12" s="15"/>
      <c r="O12" s="15"/>
      <c r="P12" s="15"/>
      <c r="Q12" s="15"/>
    </row>
  </sheetData>
  <mergeCells count="16">
    <mergeCell ref="A2:Q2"/>
    <mergeCell ref="A3:F3"/>
    <mergeCell ref="G4:Q4"/>
    <mergeCell ref="L5:Q5"/>
    <mergeCell ref="A12:E12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9" fitToWidth="0" fitToHeight="0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R12"/>
  <sheetViews>
    <sheetView showZeros="0" workbookViewId="0">
      <selection activeCell="A1" sqref="A1"/>
    </sheetView>
  </sheetViews>
  <sheetFormatPr defaultColWidth="9.13888888888889" defaultRowHeight="14.25" customHeight="1"/>
  <cols>
    <col min="1" max="1" width="23.5740740740741" customWidth="1"/>
    <col min="2" max="2" width="27" customWidth="1"/>
    <col min="3" max="3" width="28.287037037037" customWidth="1"/>
    <col min="4" max="4" width="23.5740740740741" customWidth="1"/>
    <col min="5" max="7" width="27" customWidth="1"/>
    <col min="8" max="9" width="20.1388888888889" customWidth="1"/>
    <col min="10" max="10" width="25.287037037037" customWidth="1"/>
    <col min="11" max="13" width="27" customWidth="1"/>
    <col min="14" max="14" width="23.5740740740741" customWidth="1"/>
    <col min="15" max="15" width="30.4259259259259" customWidth="1"/>
    <col min="16" max="16" width="27" customWidth="1"/>
    <col min="17" max="17" width="30.4259259259259" customWidth="1"/>
    <col min="18" max="18" width="23.5740740740741" customWidth="1"/>
  </cols>
  <sheetData>
    <row r="1" ht="13.5" customHeight="1" spans="1:18">
      <c r="A1" s="66"/>
      <c r="B1" s="66"/>
      <c r="C1" s="66"/>
      <c r="D1" s="67"/>
      <c r="E1" s="67"/>
      <c r="F1" s="67"/>
      <c r="G1" s="67"/>
      <c r="H1" s="66"/>
      <c r="I1" s="66"/>
      <c r="J1" s="66"/>
      <c r="K1" s="66"/>
      <c r="L1" s="83"/>
      <c r="M1" s="66"/>
      <c r="N1" s="66"/>
      <c r="O1" s="66"/>
      <c r="P1" s="55"/>
      <c r="Q1" s="90"/>
      <c r="R1" s="91" t="s">
        <v>419</v>
      </c>
    </row>
    <row r="2" ht="27.75" customHeight="1" spans="1:18">
      <c r="A2" s="41" t="s">
        <v>420</v>
      </c>
      <c r="B2" s="68"/>
      <c r="C2" s="68"/>
      <c r="D2" s="69"/>
      <c r="E2" s="69"/>
      <c r="F2" s="69"/>
      <c r="G2" s="69"/>
      <c r="H2" s="68"/>
      <c r="I2" s="68"/>
      <c r="J2" s="68"/>
      <c r="K2" s="68"/>
      <c r="L2" s="84"/>
      <c r="M2" s="68"/>
      <c r="N2" s="68"/>
      <c r="O2" s="68"/>
      <c r="P2" s="69"/>
      <c r="Q2" s="84"/>
      <c r="R2" s="68"/>
    </row>
    <row r="3" ht="18.75" customHeight="1" spans="1:18">
      <c r="A3" s="70" t="s">
        <v>2</v>
      </c>
      <c r="B3" s="59"/>
      <c r="C3" s="59"/>
      <c r="D3" s="71"/>
      <c r="E3" s="71"/>
      <c r="F3" s="71"/>
      <c r="G3" s="71"/>
      <c r="H3" s="59"/>
      <c r="I3" s="59"/>
      <c r="J3" s="59"/>
      <c r="K3" s="59"/>
      <c r="L3" s="83"/>
      <c r="M3" s="66"/>
      <c r="N3" s="66"/>
      <c r="O3" s="66"/>
      <c r="P3" s="85"/>
      <c r="Q3" s="92"/>
      <c r="R3" s="297" t="s">
        <v>3</v>
      </c>
    </row>
    <row r="4" ht="15.75" customHeight="1" spans="1:18">
      <c r="A4" s="24" t="s">
        <v>405</v>
      </c>
      <c r="B4" s="72" t="s">
        <v>421</v>
      </c>
      <c r="C4" s="72" t="s">
        <v>422</v>
      </c>
      <c r="D4" s="73" t="s">
        <v>423</v>
      </c>
      <c r="E4" s="73" t="s">
        <v>424</v>
      </c>
      <c r="F4" s="73" t="s">
        <v>425</v>
      </c>
      <c r="G4" s="73" t="s">
        <v>426</v>
      </c>
      <c r="H4" s="44" t="s">
        <v>227</v>
      </c>
      <c r="I4" s="44"/>
      <c r="J4" s="44"/>
      <c r="K4" s="44"/>
      <c r="L4" s="86"/>
      <c r="M4" s="44"/>
      <c r="N4" s="44"/>
      <c r="O4" s="44"/>
      <c r="P4" s="87"/>
      <c r="Q4" s="86"/>
      <c r="R4" s="45"/>
    </row>
    <row r="5" ht="17.25" customHeight="1" spans="1:18">
      <c r="A5" s="27"/>
      <c r="B5" s="74"/>
      <c r="C5" s="74"/>
      <c r="D5" s="75"/>
      <c r="E5" s="75"/>
      <c r="F5" s="75"/>
      <c r="G5" s="75"/>
      <c r="H5" s="74" t="s">
        <v>30</v>
      </c>
      <c r="I5" s="74" t="s">
        <v>33</v>
      </c>
      <c r="J5" s="74" t="s">
        <v>411</v>
      </c>
      <c r="K5" s="74" t="s">
        <v>412</v>
      </c>
      <c r="L5" s="75" t="s">
        <v>413</v>
      </c>
      <c r="M5" s="88" t="s">
        <v>427</v>
      </c>
      <c r="N5" s="88"/>
      <c r="O5" s="88"/>
      <c r="P5" s="89"/>
      <c r="Q5" s="94"/>
      <c r="R5" s="76"/>
    </row>
    <row r="6" ht="54" customHeight="1" spans="1:18">
      <c r="A6" s="30"/>
      <c r="B6" s="76"/>
      <c r="C6" s="76"/>
      <c r="D6" s="77"/>
      <c r="E6" s="77"/>
      <c r="F6" s="77"/>
      <c r="G6" s="77"/>
      <c r="H6" s="76"/>
      <c r="I6" s="76" t="s">
        <v>32</v>
      </c>
      <c r="J6" s="76"/>
      <c r="K6" s="76"/>
      <c r="L6" s="77"/>
      <c r="M6" s="76" t="s">
        <v>32</v>
      </c>
      <c r="N6" s="76" t="s">
        <v>38</v>
      </c>
      <c r="O6" s="76" t="s">
        <v>236</v>
      </c>
      <c r="P6" s="52" t="s">
        <v>40</v>
      </c>
      <c r="Q6" s="77" t="s">
        <v>41</v>
      </c>
      <c r="R6" s="76" t="s">
        <v>42</v>
      </c>
    </row>
    <row r="7" ht="15" customHeight="1" spans="1:18">
      <c r="A7" s="30">
        <v>1</v>
      </c>
      <c r="B7" s="76">
        <v>2</v>
      </c>
      <c r="C7" s="76">
        <v>3</v>
      </c>
      <c r="D7" s="77">
        <v>4</v>
      </c>
      <c r="E7" s="77">
        <v>5</v>
      </c>
      <c r="F7" s="77">
        <v>6</v>
      </c>
      <c r="G7" s="77">
        <v>7</v>
      </c>
      <c r="H7" s="77">
        <v>8</v>
      </c>
      <c r="I7" s="77">
        <v>9</v>
      </c>
      <c r="J7" s="77">
        <v>10</v>
      </c>
      <c r="K7" s="77">
        <v>11</v>
      </c>
      <c r="L7" s="77">
        <v>12</v>
      </c>
      <c r="M7" s="77">
        <v>13</v>
      </c>
      <c r="N7" s="77">
        <v>14</v>
      </c>
      <c r="O7" s="77">
        <v>15</v>
      </c>
      <c r="P7" s="77">
        <v>16</v>
      </c>
      <c r="Q7" s="77">
        <v>17</v>
      </c>
      <c r="R7" s="77">
        <v>18</v>
      </c>
    </row>
    <row r="8" ht="21" customHeight="1" spans="1:18">
      <c r="A8" s="13"/>
      <c r="B8" s="78"/>
      <c r="C8" s="78"/>
      <c r="D8" s="79"/>
      <c r="E8" s="79"/>
      <c r="F8" s="79"/>
      <c r="G8" s="79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</row>
    <row r="9" ht="21" customHeight="1" spans="1:18">
      <c r="A9" s="13"/>
      <c r="B9" s="13"/>
      <c r="C9" s="13"/>
      <c r="D9" s="13"/>
      <c r="E9" s="13"/>
      <c r="F9" s="13"/>
      <c r="G9" s="13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</row>
    <row r="10" ht="21" customHeight="1" spans="1:18">
      <c r="A10" s="80" t="s">
        <v>428</v>
      </c>
      <c r="B10" s="81"/>
      <c r="C10" s="82"/>
      <c r="D10" s="79"/>
      <c r="E10" s="79"/>
      <c r="F10" s="79"/>
      <c r="G10" s="79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</row>
    <row r="12" customHeight="1" spans="1:1">
      <c r="A12" t="s">
        <v>429</v>
      </c>
    </row>
  </sheetData>
  <mergeCells count="17">
    <mergeCell ref="A2:R2"/>
    <mergeCell ref="A3:C3"/>
    <mergeCell ref="H4:R4"/>
    <mergeCell ref="M5:R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selection activeCell="I14" sqref="I14"/>
    </sheetView>
  </sheetViews>
  <sheetFormatPr defaultColWidth="9.13888888888889" defaultRowHeight="14.25" customHeight="1" outlineLevelCol="5"/>
  <cols>
    <col min="1" max="1" width="37.7037037037037" customWidth="1"/>
    <col min="2" max="4" width="13.4259259259259" customWidth="1"/>
    <col min="5" max="6" width="17.8888888888889" customWidth="1"/>
  </cols>
  <sheetData>
    <row r="1" ht="13.5" customHeight="1" spans="4:6">
      <c r="D1" s="54"/>
      <c r="F1" s="55" t="s">
        <v>430</v>
      </c>
    </row>
    <row r="2" ht="35.25" customHeight="1" spans="1:6">
      <c r="A2" s="56" t="s">
        <v>431</v>
      </c>
      <c r="B2" s="57"/>
      <c r="C2" s="57"/>
      <c r="D2" s="57"/>
      <c r="E2" s="57"/>
      <c r="F2" s="57"/>
    </row>
    <row r="3" ht="24" customHeight="1" spans="1:6">
      <c r="A3" s="58" t="s">
        <v>2</v>
      </c>
      <c r="B3" s="59"/>
      <c r="C3" s="59"/>
      <c r="D3" s="60"/>
      <c r="E3" s="59"/>
      <c r="F3" s="61" t="s">
        <v>3</v>
      </c>
    </row>
    <row r="4" ht="19.5" customHeight="1" spans="1:6">
      <c r="A4" s="10" t="s">
        <v>432</v>
      </c>
      <c r="B4" s="10" t="s">
        <v>227</v>
      </c>
      <c r="C4" s="10"/>
      <c r="D4" s="10"/>
      <c r="E4" s="10" t="s">
        <v>433</v>
      </c>
      <c r="F4" s="10"/>
    </row>
    <row r="5" ht="40.5" customHeight="1" spans="1:6">
      <c r="A5" s="10"/>
      <c r="B5" s="10" t="s">
        <v>30</v>
      </c>
      <c r="C5" s="9" t="s">
        <v>33</v>
      </c>
      <c r="D5" s="62" t="s">
        <v>434</v>
      </c>
      <c r="E5" s="51" t="s">
        <v>435</v>
      </c>
      <c r="F5" s="51" t="s">
        <v>436</v>
      </c>
    </row>
    <row r="6" ht="19.5" customHeight="1" spans="1:6">
      <c r="A6" s="63">
        <v>1</v>
      </c>
      <c r="B6" s="63">
        <v>2</v>
      </c>
      <c r="C6" s="63">
        <v>3</v>
      </c>
      <c r="D6" s="10">
        <v>4</v>
      </c>
      <c r="E6" s="51">
        <v>5</v>
      </c>
      <c r="F6" s="64">
        <v>14</v>
      </c>
    </row>
    <row r="7" ht="18.75" customHeight="1" spans="1:6">
      <c r="A7" s="65"/>
      <c r="B7" s="15"/>
      <c r="C7" s="15"/>
      <c r="D7" s="15"/>
      <c r="E7" s="15"/>
      <c r="F7" s="15"/>
    </row>
    <row r="8" ht="18.75" customHeight="1" spans="1:6">
      <c r="A8" s="65"/>
      <c r="B8" s="15"/>
      <c r="C8" s="15"/>
      <c r="D8" s="15"/>
      <c r="E8" s="15"/>
      <c r="F8" s="15"/>
    </row>
    <row r="10" customHeight="1" spans="1:1">
      <c r="A10" t="s">
        <v>437</v>
      </c>
    </row>
  </sheetData>
  <mergeCells count="5">
    <mergeCell ref="A2:F2"/>
    <mergeCell ref="A3:E3"/>
    <mergeCell ref="B4:D4"/>
    <mergeCell ref="E4:F4"/>
    <mergeCell ref="A4:A5"/>
  </mergeCells>
  <pageMargins left="0.75" right="0.75" top="1" bottom="1" header="0.5" footer="0.5"/>
  <pageSetup paperSize="9" fitToWidth="0" fitToHeight="0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selection activeCell="A1" sqref="A1"/>
    </sheetView>
  </sheetViews>
  <sheetFormatPr defaultColWidth="9.13888888888889" defaultRowHeight="12" customHeight="1"/>
  <cols>
    <col min="1" max="1" width="26.4259259259259" customWidth="1"/>
    <col min="2" max="5" width="26.8518518518519" customWidth="1"/>
    <col min="6" max="6" width="23.5740740740741" customWidth="1"/>
    <col min="7" max="7" width="25" customWidth="1"/>
    <col min="8" max="9" width="23.5740740740741" customWidth="1"/>
    <col min="10" max="10" width="26.8518518518519" customWidth="1"/>
  </cols>
  <sheetData>
    <row r="1" customHeight="1" spans="10:10">
      <c r="J1" s="53" t="s">
        <v>438</v>
      </c>
    </row>
    <row r="2" ht="28.5" customHeight="1" spans="1:10">
      <c r="A2" s="49" t="s">
        <v>439</v>
      </c>
      <c r="B2" s="3"/>
      <c r="C2" s="3"/>
      <c r="D2" s="3"/>
      <c r="E2" s="3"/>
      <c r="F2" s="50"/>
      <c r="G2" s="3"/>
      <c r="H2" s="50"/>
      <c r="I2" s="50"/>
      <c r="J2" s="3"/>
    </row>
    <row r="3" ht="17.25" customHeight="1" spans="1:1">
      <c r="A3" s="4" t="s">
        <v>2</v>
      </c>
    </row>
    <row r="4" ht="44.25" customHeight="1" spans="1:10">
      <c r="A4" s="46" t="s">
        <v>276</v>
      </c>
      <c r="B4" s="46" t="s">
        <v>277</v>
      </c>
      <c r="C4" s="46" t="s">
        <v>278</v>
      </c>
      <c r="D4" s="46" t="s">
        <v>279</v>
      </c>
      <c r="E4" s="46" t="s">
        <v>280</v>
      </c>
      <c r="F4" s="51" t="s">
        <v>281</v>
      </c>
      <c r="G4" s="46" t="s">
        <v>282</v>
      </c>
      <c r="H4" s="51" t="s">
        <v>283</v>
      </c>
      <c r="I4" s="51" t="s">
        <v>284</v>
      </c>
      <c r="J4" s="46" t="s">
        <v>285</v>
      </c>
    </row>
    <row r="5" ht="14.25" customHeight="1" spans="1:10">
      <c r="A5" s="46">
        <v>1</v>
      </c>
      <c r="B5" s="51">
        <v>2</v>
      </c>
      <c r="C5" s="52">
        <v>3</v>
      </c>
      <c r="D5" s="52">
        <v>4</v>
      </c>
      <c r="E5" s="52">
        <v>5</v>
      </c>
      <c r="F5" s="52">
        <v>6</v>
      </c>
      <c r="G5" s="51">
        <v>7</v>
      </c>
      <c r="H5" s="52">
        <v>8</v>
      </c>
      <c r="I5" s="51">
        <v>9</v>
      </c>
      <c r="J5" s="51">
        <v>10</v>
      </c>
    </row>
    <row r="6" ht="27.75" customHeight="1" spans="1:10">
      <c r="A6" s="13"/>
      <c r="B6" s="14"/>
      <c r="C6" s="14"/>
      <c r="D6" s="14"/>
      <c r="E6" s="14"/>
      <c r="F6" s="14"/>
      <c r="G6" s="14"/>
      <c r="H6" s="14"/>
      <c r="I6" s="14"/>
      <c r="J6" s="14"/>
    </row>
    <row r="7" ht="26.25" customHeight="1" spans="1:10">
      <c r="A7" s="13"/>
      <c r="B7" s="13"/>
      <c r="C7" s="13"/>
      <c r="D7" s="13"/>
      <c r="E7" s="13"/>
      <c r="F7" s="13"/>
      <c r="G7" s="13"/>
      <c r="H7" s="13"/>
      <c r="I7" s="13"/>
      <c r="J7" s="13"/>
    </row>
    <row r="9" customHeight="1" spans="1:1">
      <c r="A9" t="s">
        <v>437</v>
      </c>
    </row>
  </sheetData>
  <mergeCells count="2">
    <mergeCell ref="A2:J2"/>
    <mergeCell ref="A3:H3"/>
  </mergeCells>
  <pageMargins left="0.75" right="0.75" top="1" bottom="1" header="0.5" footer="0.5"/>
  <pageSetup paperSize="9" fitToWidth="0" fitToHeight="0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H10"/>
  <sheetViews>
    <sheetView showZeros="0" workbookViewId="0">
      <selection activeCell="A1" sqref="A1"/>
    </sheetView>
  </sheetViews>
  <sheetFormatPr defaultColWidth="9.13888888888889" defaultRowHeight="12" customHeight="1" outlineLevelCol="7"/>
  <cols>
    <col min="1" max="1" width="22.712962962963" customWidth="1"/>
    <col min="2" max="2" width="24.5740740740741" customWidth="1"/>
    <col min="3" max="3" width="30.4259259259259" customWidth="1"/>
    <col min="4" max="5" width="23.5740740740741" customWidth="1"/>
    <col min="6" max="8" width="32.1388888888889" customWidth="1"/>
  </cols>
  <sheetData>
    <row r="1" ht="14.25" customHeight="1" spans="8:8">
      <c r="H1" s="40" t="s">
        <v>440</v>
      </c>
    </row>
    <row r="2" ht="28.5" customHeight="1" spans="1:8">
      <c r="A2" s="41" t="s">
        <v>441</v>
      </c>
      <c r="B2" s="20"/>
      <c r="C2" s="20"/>
      <c r="D2" s="20"/>
      <c r="E2" s="20"/>
      <c r="F2" s="20"/>
      <c r="G2" s="20"/>
      <c r="H2" s="20"/>
    </row>
    <row r="3" ht="13.5" customHeight="1" spans="1:2">
      <c r="A3" s="42" t="s">
        <v>2</v>
      </c>
      <c r="B3" s="21"/>
    </row>
    <row r="4" ht="18" customHeight="1" spans="1:8">
      <c r="A4" s="24" t="s">
        <v>397</v>
      </c>
      <c r="B4" s="24" t="s">
        <v>442</v>
      </c>
      <c r="C4" s="24" t="s">
        <v>443</v>
      </c>
      <c r="D4" s="24" t="s">
        <v>444</v>
      </c>
      <c r="E4" s="24" t="s">
        <v>445</v>
      </c>
      <c r="F4" s="43" t="s">
        <v>446</v>
      </c>
      <c r="G4" s="44"/>
      <c r="H4" s="45"/>
    </row>
    <row r="5" ht="18" customHeight="1" spans="1:8">
      <c r="A5" s="30"/>
      <c r="B5" s="30"/>
      <c r="C5" s="30"/>
      <c r="D5" s="30"/>
      <c r="E5" s="30"/>
      <c r="F5" s="46" t="s">
        <v>409</v>
      </c>
      <c r="G5" s="46" t="s">
        <v>447</v>
      </c>
      <c r="H5" s="46" t="s">
        <v>448</v>
      </c>
    </row>
    <row r="6" ht="21" customHeight="1" spans="1:8">
      <c r="A6" s="46">
        <v>1</v>
      </c>
      <c r="B6" s="46">
        <v>2</v>
      </c>
      <c r="C6" s="46">
        <v>3</v>
      </c>
      <c r="D6" s="46">
        <v>4</v>
      </c>
      <c r="E6" s="46">
        <v>5</v>
      </c>
      <c r="F6" s="46">
        <v>6</v>
      </c>
      <c r="G6" s="46">
        <v>7</v>
      </c>
      <c r="H6" s="46">
        <v>8</v>
      </c>
    </row>
    <row r="7" ht="33" customHeight="1" spans="1:8">
      <c r="A7" s="13"/>
      <c r="B7" s="13"/>
      <c r="C7" s="13"/>
      <c r="D7" s="13"/>
      <c r="E7" s="13"/>
      <c r="F7" s="13"/>
      <c r="G7" s="15"/>
      <c r="H7" s="15"/>
    </row>
    <row r="8" ht="24" customHeight="1" spans="1:8">
      <c r="A8" s="47" t="s">
        <v>30</v>
      </c>
      <c r="B8" s="48"/>
      <c r="C8" s="48"/>
      <c r="D8" s="48"/>
      <c r="E8" s="48"/>
      <c r="F8" s="13"/>
      <c r="G8" s="15"/>
      <c r="H8" s="15"/>
    </row>
    <row r="10" customHeight="1" spans="1:1">
      <c r="A10" t="s">
        <v>449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75" right="0.75" top="1" bottom="1" header="0.5" footer="0.5"/>
  <pageSetup paperSize="9" fitToWidth="0" fitToHeight="0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selection activeCell="A1" sqref="A1"/>
    </sheetView>
  </sheetViews>
  <sheetFormatPr defaultColWidth="9.13888888888889" defaultRowHeight="14.25" customHeight="1"/>
  <cols>
    <col min="1" max="3" width="23.5740740740741" customWidth="1"/>
    <col min="4" max="7" width="27" customWidth="1"/>
    <col min="8" max="8" width="20.1388888888889" customWidth="1"/>
    <col min="9" max="9" width="33.8518518518519" customWidth="1"/>
    <col min="10" max="10" width="32.1388888888889" customWidth="1"/>
    <col min="11" max="11" width="17.5740740740741" customWidth="1"/>
  </cols>
  <sheetData>
    <row r="1" ht="13.5" customHeight="1" spans="4:11">
      <c r="D1" s="19"/>
      <c r="E1" s="19"/>
      <c r="F1" s="19"/>
      <c r="G1" s="19"/>
      <c r="K1" s="36" t="s">
        <v>450</v>
      </c>
    </row>
    <row r="2" ht="27.75" customHeight="1" spans="1:11">
      <c r="A2" s="20" t="s">
        <v>451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13.5" customHeight="1" spans="1:11">
      <c r="A3" s="4" t="s">
        <v>2</v>
      </c>
      <c r="B3" s="21"/>
      <c r="C3" s="21"/>
      <c r="D3" s="21"/>
      <c r="E3" s="21"/>
      <c r="F3" s="21"/>
      <c r="G3" s="21"/>
      <c r="H3" s="22"/>
      <c r="I3" s="22"/>
      <c r="J3" s="22"/>
      <c r="K3" s="298" t="s">
        <v>3</v>
      </c>
    </row>
    <row r="4" ht="21.75" customHeight="1" spans="1:11">
      <c r="A4" s="23" t="s">
        <v>259</v>
      </c>
      <c r="B4" s="23" t="s">
        <v>222</v>
      </c>
      <c r="C4" s="23" t="s">
        <v>220</v>
      </c>
      <c r="D4" s="24" t="s">
        <v>223</v>
      </c>
      <c r="E4" s="24" t="s">
        <v>224</v>
      </c>
      <c r="F4" s="24" t="s">
        <v>260</v>
      </c>
      <c r="G4" s="24" t="s">
        <v>261</v>
      </c>
      <c r="H4" s="25" t="s">
        <v>30</v>
      </c>
      <c r="I4" s="37" t="s">
        <v>452</v>
      </c>
      <c r="J4" s="38"/>
      <c r="K4" s="39"/>
    </row>
    <row r="5" ht="21.75" customHeight="1" spans="1:11">
      <c r="A5" s="26"/>
      <c r="B5" s="26"/>
      <c r="C5" s="26"/>
      <c r="D5" s="27"/>
      <c r="E5" s="27"/>
      <c r="F5" s="27"/>
      <c r="G5" s="27"/>
      <c r="H5" s="28"/>
      <c r="I5" s="24" t="s">
        <v>33</v>
      </c>
      <c r="J5" s="24" t="s">
        <v>34</v>
      </c>
      <c r="K5" s="24" t="s">
        <v>35</v>
      </c>
    </row>
    <row r="6" ht="40.5" customHeight="1" spans="1:11">
      <c r="A6" s="29"/>
      <c r="B6" s="29"/>
      <c r="C6" s="29"/>
      <c r="D6" s="30"/>
      <c r="E6" s="30"/>
      <c r="F6" s="30"/>
      <c r="G6" s="30"/>
      <c r="H6" s="31"/>
      <c r="I6" s="30" t="s">
        <v>32</v>
      </c>
      <c r="J6" s="30"/>
      <c r="K6" s="30"/>
    </row>
    <row r="7" ht="15" customHeight="1" spans="1:11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  <c r="J7" s="12">
        <v>10</v>
      </c>
      <c r="K7" s="12">
        <v>11</v>
      </c>
    </row>
    <row r="8" ht="18.75" customHeight="1" spans="1:11">
      <c r="A8" s="32"/>
      <c r="B8" s="13"/>
      <c r="C8" s="32"/>
      <c r="D8" s="32"/>
      <c r="E8" s="32"/>
      <c r="F8" s="32"/>
      <c r="G8" s="32"/>
      <c r="H8" s="15"/>
      <c r="I8" s="15"/>
      <c r="J8" s="15"/>
      <c r="K8" s="15"/>
    </row>
    <row r="9" ht="18.75" customHeight="1" spans="1:11">
      <c r="A9" s="13"/>
      <c r="B9" s="13"/>
      <c r="C9" s="13"/>
      <c r="D9" s="13"/>
      <c r="E9" s="13"/>
      <c r="F9" s="13"/>
      <c r="G9" s="13"/>
      <c r="H9" s="15"/>
      <c r="I9" s="15"/>
      <c r="J9" s="15"/>
      <c r="K9" s="15"/>
    </row>
    <row r="10" ht="18.75" customHeight="1" spans="1:11">
      <c r="A10" s="33" t="s">
        <v>99</v>
      </c>
      <c r="B10" s="34"/>
      <c r="C10" s="34"/>
      <c r="D10" s="34"/>
      <c r="E10" s="34"/>
      <c r="F10" s="34"/>
      <c r="G10" s="35"/>
      <c r="H10" s="15"/>
      <c r="I10" s="15"/>
      <c r="J10" s="15"/>
      <c r="K10" s="15"/>
    </row>
    <row r="12" customHeight="1" spans="1:1">
      <c r="A12" t="s">
        <v>453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pageSetup paperSize="9" fitToWidth="0" fitToHeight="0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3"/>
  <sheetViews>
    <sheetView showZeros="0" workbookViewId="0">
      <selection activeCell="H1" sqref="H1"/>
    </sheetView>
  </sheetViews>
  <sheetFormatPr defaultColWidth="9.13888888888889" defaultRowHeight="14.25" customHeight="1" outlineLevelCol="6"/>
  <cols>
    <col min="1" max="1" width="27.4259259259259" customWidth="1"/>
    <col min="2" max="2" width="30.712962962963" customWidth="1"/>
    <col min="3" max="3" width="27.4259259259259" customWidth="1"/>
    <col min="4" max="4" width="26.8518518518519" customWidth="1"/>
    <col min="5" max="7" width="30.4259259259259" customWidth="1"/>
  </cols>
  <sheetData>
    <row r="1" ht="13.5" customHeight="1" spans="4:7">
      <c r="D1" s="1"/>
      <c r="G1" s="2" t="s">
        <v>454</v>
      </c>
    </row>
    <row r="2" ht="27.75" customHeight="1" spans="1:7">
      <c r="A2" s="3" t="s">
        <v>455</v>
      </c>
      <c r="B2" s="3"/>
      <c r="C2" s="3"/>
      <c r="D2" s="3"/>
      <c r="E2" s="3"/>
      <c r="F2" s="3"/>
      <c r="G2" s="3"/>
    </row>
    <row r="3" ht="13.5" customHeight="1" spans="1:7">
      <c r="A3" s="4" t="s">
        <v>2</v>
      </c>
      <c r="B3" s="5"/>
      <c r="C3" s="5"/>
      <c r="D3" s="5"/>
      <c r="E3" s="6"/>
      <c r="F3" s="6"/>
      <c r="G3" s="298" t="s">
        <v>3</v>
      </c>
    </row>
    <row r="4" ht="21.75" customHeight="1" spans="1:7">
      <c r="A4" s="8" t="s">
        <v>220</v>
      </c>
      <c r="B4" s="8" t="s">
        <v>259</v>
      </c>
      <c r="C4" s="8" t="s">
        <v>222</v>
      </c>
      <c r="D4" s="9" t="s">
        <v>456</v>
      </c>
      <c r="E4" s="10" t="s">
        <v>33</v>
      </c>
      <c r="F4" s="10"/>
      <c r="G4" s="10"/>
    </row>
    <row r="5" ht="21.75" customHeight="1" spans="1:7">
      <c r="A5" s="8"/>
      <c r="B5" s="8"/>
      <c r="C5" s="8"/>
      <c r="D5" s="9"/>
      <c r="E5" s="10" t="s">
        <v>457</v>
      </c>
      <c r="F5" s="9" t="s">
        <v>458</v>
      </c>
      <c r="G5" s="9" t="s">
        <v>459</v>
      </c>
    </row>
    <row r="6" ht="40.5" customHeight="1" spans="1:7">
      <c r="A6" s="8"/>
      <c r="B6" s="8"/>
      <c r="C6" s="8"/>
      <c r="D6" s="9"/>
      <c r="E6" s="10"/>
      <c r="F6" s="9" t="s">
        <v>32</v>
      </c>
      <c r="G6" s="9"/>
    </row>
    <row r="7" ht="15.75" customHeight="1" spans="1:7">
      <c r="A7" s="11">
        <v>1</v>
      </c>
      <c r="B7" s="11">
        <v>2</v>
      </c>
      <c r="C7" s="11">
        <v>3</v>
      </c>
      <c r="D7" s="11">
        <v>4</v>
      </c>
      <c r="E7" s="11">
        <v>8</v>
      </c>
      <c r="F7" s="11">
        <v>9</v>
      </c>
      <c r="G7" s="12">
        <v>10</v>
      </c>
    </row>
    <row r="8" ht="26.25" customHeight="1" spans="1:7">
      <c r="A8" s="13" t="s">
        <v>44</v>
      </c>
      <c r="B8" s="14"/>
      <c r="C8" s="14"/>
      <c r="D8" s="14"/>
      <c r="E8" s="15">
        <v>1360.94</v>
      </c>
      <c r="F8" s="15"/>
      <c r="G8" s="15"/>
    </row>
    <row r="9" ht="24.75" customHeight="1" spans="1:7">
      <c r="A9" s="14"/>
      <c r="B9" s="13" t="s">
        <v>460</v>
      </c>
      <c r="C9" s="13" t="s">
        <v>255</v>
      </c>
      <c r="D9" s="13" t="s">
        <v>461</v>
      </c>
      <c r="E9" s="15">
        <v>15</v>
      </c>
      <c r="F9" s="15"/>
      <c r="G9" s="15"/>
    </row>
    <row r="10" ht="24.75" customHeight="1" spans="1:7">
      <c r="A10" s="13"/>
      <c r="B10" s="13" t="s">
        <v>462</v>
      </c>
      <c r="C10" s="13" t="s">
        <v>264</v>
      </c>
      <c r="D10" s="13" t="s">
        <v>461</v>
      </c>
      <c r="E10" s="15">
        <v>160</v>
      </c>
      <c r="F10" s="15"/>
      <c r="G10" s="15"/>
    </row>
    <row r="11" ht="24.75" customHeight="1" spans="1:7">
      <c r="A11" s="13"/>
      <c r="B11" s="13" t="s">
        <v>462</v>
      </c>
      <c r="C11" s="13" t="s">
        <v>268</v>
      </c>
      <c r="D11" s="13" t="s">
        <v>461</v>
      </c>
      <c r="E11" s="15">
        <v>1175.94</v>
      </c>
      <c r="F11" s="15"/>
      <c r="G11" s="15"/>
    </row>
    <row r="12" ht="24.75" customHeight="1" spans="1:7">
      <c r="A12" s="13"/>
      <c r="B12" s="13" t="s">
        <v>462</v>
      </c>
      <c r="C12" s="13" t="s">
        <v>272</v>
      </c>
      <c r="D12" s="13" t="s">
        <v>461</v>
      </c>
      <c r="E12" s="15">
        <v>10</v>
      </c>
      <c r="F12" s="15"/>
      <c r="G12" s="15"/>
    </row>
    <row r="13" ht="18.75" customHeight="1" spans="1:7">
      <c r="A13" s="16" t="s">
        <v>30</v>
      </c>
      <c r="B13" s="17" t="s">
        <v>463</v>
      </c>
      <c r="C13" s="17"/>
      <c r="D13" s="18"/>
      <c r="E13" s="15">
        <v>1360.94</v>
      </c>
      <c r="F13" s="15"/>
      <c r="G13" s="15"/>
    </row>
  </sheetData>
  <mergeCells count="11">
    <mergeCell ref="A2:G2"/>
    <mergeCell ref="A3:D3"/>
    <mergeCell ref="E4:G4"/>
    <mergeCell ref="A13:D13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9" fitToWidth="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财务收支预算总表01-1</vt:lpstr>
      <vt:lpstr>部门收入预算表01-2</vt:lpstr>
      <vt:lpstr>部门支出预算表01-03</vt:lpstr>
      <vt:lpstr>财政拨款收支预算总表02-1</vt:lpstr>
      <vt:lpstr>一般公共预算支出预算表（按功能科目分类）02-2</vt:lpstr>
      <vt:lpstr>一般公共预算支出预算明细表（按经济科目分类）02-3</vt:lpstr>
      <vt:lpstr>一般公共预算“三公”经费支出预算表03</vt:lpstr>
      <vt:lpstr>基本支出预算表（人员类.运转类公用经费项目）04</vt:lpstr>
      <vt:lpstr>项目支出预算表（其他运转类.特定目标类项目）05-1</vt:lpstr>
      <vt:lpstr>项目支出绩效目标表（本次下达）05-2</vt:lpstr>
      <vt:lpstr>项目支出绩效目标表（另文下达）05-3</vt:lpstr>
      <vt:lpstr>政府性基金预算支出预算表06</vt:lpstr>
      <vt:lpstr>国有资本经营预算支出表07</vt:lpstr>
      <vt:lpstr>部门政府采购预算表08</vt:lpstr>
      <vt:lpstr>政府购买服务预算表09</vt:lpstr>
      <vt:lpstr>区对下转移支付预算表10-1</vt:lpstr>
      <vt:lpstr>区对下转移支付绩效目标表10-2</vt:lpstr>
      <vt:lpstr>新增资产配置表11</vt:lpstr>
      <vt:lpstr>上级补助项目支出预算表12</vt:lpstr>
      <vt:lpstr>部门项目中期规划预算表13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杨柳</cp:lastModifiedBy>
  <dcterms:created xsi:type="dcterms:W3CDTF">2024-02-05T07:49:00Z</dcterms:created>
  <dcterms:modified xsi:type="dcterms:W3CDTF">2024-02-24T02:50:42Z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C075337ABD0F458181916860A717BB29_13</vt:lpwstr>
  </property>
  <property fmtid="{D5CDD505-2E9C-101B-9397-08002B2CF9AE}" pid="3" name="KSOProductBuildVer">
    <vt:lpwstr>2052-12.1.0.16388</vt:lpwstr>
  </property>
</Properties>
</file>