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17520" windowHeight="8100" tabRatio="799"/>
  </bookViews>
  <sheets>
    <sheet name="2管委会" sheetId="29" r:id="rId1"/>
  </sheets>
  <calcPr calcId="125725"/>
</workbook>
</file>

<file path=xl/calcChain.xml><?xml version="1.0" encoding="utf-8"?>
<calcChain xmlns="http://schemas.openxmlformats.org/spreadsheetml/2006/main">
  <c r="G5" i="29"/>
  <c r="G58" l="1"/>
  <c r="H58"/>
  <c r="F58"/>
  <c r="F59"/>
  <c r="H60" l="1"/>
  <c r="G60"/>
  <c r="H56"/>
  <c r="G56"/>
  <c r="H54"/>
  <c r="G54"/>
  <c r="H52"/>
  <c r="G52"/>
  <c r="H50"/>
  <c r="G50"/>
  <c r="H48"/>
  <c r="G48"/>
  <c r="H46"/>
  <c r="G46"/>
  <c r="F46" s="1"/>
  <c r="H44"/>
  <c r="G44"/>
  <c r="F44" s="1"/>
  <c r="H35"/>
  <c r="H5" s="1"/>
  <c r="G35"/>
  <c r="H33"/>
  <c r="G33"/>
  <c r="H31"/>
  <c r="G31"/>
  <c r="H29"/>
  <c r="G29"/>
  <c r="F29" s="1"/>
  <c r="H27"/>
  <c r="G27"/>
  <c r="F27" s="1"/>
  <c r="H25"/>
  <c r="G25"/>
  <c r="F25" s="1"/>
  <c r="H23"/>
  <c r="G23"/>
  <c r="H21"/>
  <c r="G21"/>
  <c r="H19"/>
  <c r="G19"/>
  <c r="H17"/>
  <c r="G17"/>
  <c r="H15"/>
  <c r="G15"/>
  <c r="H13"/>
  <c r="G13"/>
  <c r="F13" s="1"/>
  <c r="H11"/>
  <c r="G11"/>
  <c r="F11" s="1"/>
  <c r="H6"/>
  <c r="G6"/>
  <c r="F7"/>
  <c r="F8"/>
  <c r="F9"/>
  <c r="F10"/>
  <c r="F12"/>
  <c r="F14"/>
  <c r="F16"/>
  <c r="F17"/>
  <c r="F18"/>
  <c r="F19"/>
  <c r="F20"/>
  <c r="F21"/>
  <c r="F22"/>
  <c r="F23"/>
  <c r="F24"/>
  <c r="F26"/>
  <c r="F28"/>
  <c r="F30"/>
  <c r="F32"/>
  <c r="F33"/>
  <c r="F34"/>
  <c r="F36"/>
  <c r="F37"/>
  <c r="F38"/>
  <c r="F39"/>
  <c r="F40"/>
  <c r="F41"/>
  <c r="F42"/>
  <c r="F43"/>
  <c r="F45"/>
  <c r="F47"/>
  <c r="F48"/>
  <c r="F49"/>
  <c r="F51"/>
  <c r="F52"/>
  <c r="F53"/>
  <c r="F54"/>
  <c r="F55"/>
  <c r="F56"/>
  <c r="F57"/>
  <c r="F60"/>
  <c r="F61"/>
  <c r="F62"/>
  <c r="F63"/>
  <c r="F35" l="1"/>
  <c r="F6"/>
  <c r="F15"/>
  <c r="F31"/>
  <c r="F50"/>
  <c r="F5" l="1"/>
</calcChain>
</file>

<file path=xl/sharedStrings.xml><?xml version="1.0" encoding="utf-8"?>
<sst xmlns="http://schemas.openxmlformats.org/spreadsheetml/2006/main" count="151" uniqueCount="92">
  <si>
    <t>防汛</t>
  </si>
  <si>
    <t>抗旱</t>
  </si>
  <si>
    <t>招商引资经费</t>
  </si>
  <si>
    <t>地方政府债券置换利息</t>
  </si>
  <si>
    <t>单位名称</t>
  </si>
  <si>
    <t>功能科目编码(类款项)</t>
  </si>
  <si>
    <t xml:space="preserve">
科目、项目及内容</t>
  </si>
  <si>
    <t>开发区本级</t>
  </si>
  <si>
    <t>类</t>
  </si>
  <si>
    <t>款</t>
  </si>
  <si>
    <t>项</t>
  </si>
  <si>
    <t>合计</t>
  </si>
  <si>
    <t>基本支出</t>
  </si>
  <si>
    <t>本级项目支出</t>
  </si>
  <si>
    <t xml:space="preserve">   专项业务活动</t>
  </si>
  <si>
    <t>管委会</t>
  </si>
  <si>
    <t>会议费</t>
  </si>
  <si>
    <t>接待费</t>
  </si>
  <si>
    <t>慰问经费</t>
  </si>
  <si>
    <t>干部教育培训费</t>
  </si>
  <si>
    <t xml:space="preserve">   其他政府办公厅（室）及相关机构事务支出</t>
  </si>
  <si>
    <t>管委会大楼物业及保洁经费（含水电、电梯维护）</t>
  </si>
  <si>
    <t>税务办案</t>
  </si>
  <si>
    <t>稽查办案工作经费</t>
    <phoneticPr fontId="2" type="noConversion"/>
  </si>
  <si>
    <t>协税护税</t>
  </si>
  <si>
    <t>协税护税（代征代扣）工作经费</t>
  </si>
  <si>
    <t xml:space="preserve">   其他财政税收事务支出</t>
  </si>
  <si>
    <t>管委会</t>
    <phoneticPr fontId="2" type="noConversion"/>
  </si>
  <si>
    <t>两税深度合作</t>
    <phoneticPr fontId="2" type="noConversion"/>
  </si>
  <si>
    <t>招商引资</t>
  </si>
  <si>
    <t>其他宣传事务支出</t>
  </si>
  <si>
    <t>外宣外联工作经费及奖励</t>
    <phoneticPr fontId="2" type="noConversion"/>
  </si>
  <si>
    <t>养老保险缴费</t>
  </si>
  <si>
    <t>管委会失业保险缴费</t>
  </si>
  <si>
    <t>管委会人员工伤保险缴费</t>
  </si>
  <si>
    <t>生育保险缴费</t>
  </si>
  <si>
    <t>管委会行政单位医疗经费</t>
  </si>
  <si>
    <t>管委会公务员医疗经费</t>
  </si>
  <si>
    <t>其他城乡社区公共设施支出</t>
  </si>
  <si>
    <t>回购集团公司项目资金</t>
    <phoneticPr fontId="2" type="noConversion"/>
  </si>
  <si>
    <t>美丽家园建设资金</t>
    <phoneticPr fontId="2" type="noConversion"/>
  </si>
  <si>
    <t>铁人三项</t>
    <phoneticPr fontId="2" type="noConversion"/>
  </si>
  <si>
    <t>管委会</t>
    <phoneticPr fontId="2" type="noConversion"/>
  </si>
  <si>
    <t xml:space="preserve">    城乡社区环境卫生</t>
  </si>
  <si>
    <t>城市建设维护费</t>
  </si>
  <si>
    <t>林业防灾减灾</t>
  </si>
  <si>
    <t>森林防火经费</t>
    <phoneticPr fontId="2" type="noConversion"/>
  </si>
  <si>
    <t>其他扶贫支出</t>
  </si>
  <si>
    <t>中小企业发展专项</t>
  </si>
  <si>
    <t>企业扶持资金</t>
  </si>
  <si>
    <t>住房公积金</t>
  </si>
  <si>
    <t>管委会住房公积金缴费</t>
  </si>
  <si>
    <t>其他支出</t>
  </si>
  <si>
    <t>委托代理代办费</t>
  </si>
  <si>
    <t>人行国库处业务协调工作经费</t>
  </si>
  <si>
    <t>基础设施建设</t>
    <phoneticPr fontId="2" type="noConversion"/>
  </si>
  <si>
    <t xml:space="preserve">  财政对失业保险基金的补助</t>
  </si>
  <si>
    <t xml:space="preserve">  财政对工伤保险基金的补助</t>
  </si>
  <si>
    <t xml:space="preserve">  财政对生育保险基金的补助</t>
  </si>
  <si>
    <t xml:space="preserve">  行政单位医疗</t>
  </si>
  <si>
    <t xml:space="preserve">  公务员医疗补助</t>
  </si>
  <si>
    <t>99</t>
    <phoneticPr fontId="4" type="noConversion"/>
  </si>
  <si>
    <t>对机关事业单位基本养老保险基金的补助</t>
    <phoneticPr fontId="2" type="noConversion"/>
  </si>
  <si>
    <t>曲靖开发区2017年地方财政公共预算支出表(按科目分类明细）</t>
    <phoneticPr fontId="2" type="noConversion"/>
  </si>
  <si>
    <t>27</t>
    <phoneticPr fontId="4" type="noConversion"/>
  </si>
  <si>
    <t>02</t>
    <phoneticPr fontId="4" type="noConversion"/>
  </si>
  <si>
    <t>03</t>
    <phoneticPr fontId="4" type="noConversion"/>
  </si>
  <si>
    <t>201</t>
    <phoneticPr fontId="4" type="noConversion"/>
  </si>
  <si>
    <t>05</t>
    <phoneticPr fontId="4" type="noConversion"/>
  </si>
  <si>
    <t>99</t>
    <phoneticPr fontId="4" type="noConversion"/>
  </si>
  <si>
    <t>07</t>
    <phoneticPr fontId="4" type="noConversion"/>
  </si>
  <si>
    <t>04</t>
    <phoneticPr fontId="4" type="noConversion"/>
  </si>
  <si>
    <t>08</t>
    <phoneticPr fontId="4" type="noConversion"/>
  </si>
  <si>
    <t>13</t>
    <phoneticPr fontId="4" type="noConversion"/>
  </si>
  <si>
    <t>08</t>
    <phoneticPr fontId="4" type="noConversion"/>
  </si>
  <si>
    <t>33</t>
    <phoneticPr fontId="4" type="noConversion"/>
  </si>
  <si>
    <t>01</t>
    <phoneticPr fontId="4" type="noConversion"/>
  </si>
  <si>
    <t>02</t>
    <phoneticPr fontId="4" type="noConversion"/>
  </si>
  <si>
    <t>11</t>
    <phoneticPr fontId="4" type="noConversion"/>
  </si>
  <si>
    <t>34</t>
    <phoneticPr fontId="4" type="noConversion"/>
  </si>
  <si>
    <t>14</t>
    <phoneticPr fontId="4" type="noConversion"/>
  </si>
  <si>
    <t>15</t>
    <phoneticPr fontId="4" type="noConversion"/>
  </si>
  <si>
    <t>99</t>
    <phoneticPr fontId="4" type="noConversion"/>
  </si>
  <si>
    <t>预备费</t>
    <phoneticPr fontId="4" type="noConversion"/>
  </si>
  <si>
    <t>管委会</t>
    <phoneticPr fontId="4" type="noConversion"/>
  </si>
  <si>
    <t>集团公司债券资金5.5亿借款本息</t>
    <phoneticPr fontId="4" type="noConversion"/>
  </si>
  <si>
    <t>会计核算中心国开行贷款本息（本金6120万元，利息302万）</t>
    <phoneticPr fontId="4" type="noConversion"/>
  </si>
  <si>
    <t>农财办借款利息（本金9000万，利息360万）</t>
    <phoneticPr fontId="4" type="noConversion"/>
  </si>
  <si>
    <t>合计</t>
    <phoneticPr fontId="4" type="noConversion"/>
  </si>
  <si>
    <t>年度表彰、企业奖补及综合考核经费</t>
    <phoneticPr fontId="2" type="noConversion"/>
  </si>
  <si>
    <t>单位：万元</t>
    <phoneticPr fontId="4" type="noConversion"/>
  </si>
  <si>
    <t>脱贫攻坚经费</t>
    <phoneticPr fontId="2" type="noConversion"/>
  </si>
</sst>
</file>

<file path=xl/styles.xml><?xml version="1.0" encoding="utf-8"?>
<styleSheet xmlns="http://schemas.openxmlformats.org/spreadsheetml/2006/main">
  <numFmts count="3">
    <numFmt numFmtId="44" formatCode="_ &quot;¥&quot;* #,##0.00_ ;_ &quot;¥&quot;* \-#,##0.00_ ;_ &quot;¥&quot;* &quot;-&quot;??_ ;_ @_ "/>
    <numFmt numFmtId="176" formatCode="0_);[Red]\(0\)"/>
    <numFmt numFmtId="177" formatCode="0_);\(0\)"/>
  </numFmts>
  <fonts count="13">
    <font>
      <sz val="11"/>
      <color theme="1"/>
      <name val="宋体"/>
      <charset val="134"/>
      <scheme val="minor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0"/>
      <name val="Arial"/>
      <family val="2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6"/>
      <name val="仿宋_GB2312"/>
      <family val="3"/>
      <charset val="134"/>
    </font>
    <font>
      <sz val="12"/>
      <name val="仿宋_GB2312"/>
      <family val="3"/>
      <charset val="134"/>
    </font>
    <font>
      <b/>
      <sz val="11"/>
      <name val="仿宋_GB2312"/>
      <family val="3"/>
      <charset val="134"/>
    </font>
    <font>
      <b/>
      <sz val="12"/>
      <name val="仿宋_GB2312"/>
      <family val="3"/>
      <charset val="134"/>
    </font>
    <font>
      <b/>
      <sz val="12"/>
      <name val="宋体"/>
      <family val="3"/>
      <charset val="134"/>
    </font>
    <font>
      <sz val="11"/>
      <name val="仿宋_GB2312"/>
      <family val="3"/>
      <charset val="134"/>
    </font>
    <font>
      <b/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0" fontId="3" fillId="0" borderId="0"/>
    <xf numFmtId="44" fontId="5" fillId="0" borderId="0" applyFont="0" applyFill="0" applyBorder="0" applyAlignment="0" applyProtection="0">
      <alignment vertical="center"/>
    </xf>
  </cellStyleXfs>
  <cellXfs count="49">
    <xf numFmtId="0" fontId="0" fillId="0" borderId="0" xfId="0"/>
    <xf numFmtId="0" fontId="7" fillId="0" borderId="0" xfId="0" applyFont="1" applyFill="1"/>
    <xf numFmtId="49" fontId="9" fillId="0" borderId="3" xfId="3" applyNumberFormat="1" applyFont="1" applyFill="1" applyBorder="1" applyAlignment="1" applyProtection="1">
      <alignment horizontal="center" vertical="center" wrapText="1"/>
    </xf>
    <xf numFmtId="177" fontId="10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0" xfId="0" applyFont="1" applyFill="1"/>
    <xf numFmtId="0" fontId="8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vertical="center" wrapText="1"/>
    </xf>
    <xf numFmtId="177" fontId="0" fillId="0" borderId="1" xfId="0" applyNumberFormat="1" applyFont="1" applyFill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/>
    </xf>
    <xf numFmtId="176" fontId="11" fillId="0" borderId="1" xfId="0" applyNumberFormat="1" applyFont="1" applyFill="1" applyBorder="1" applyAlignment="1" applyProtection="1">
      <alignment vertical="center" wrapText="1"/>
      <protection locked="0"/>
    </xf>
    <xf numFmtId="176" fontId="8" fillId="0" borderId="1" xfId="0" applyNumberFormat="1" applyFont="1" applyFill="1" applyBorder="1" applyAlignment="1" applyProtection="1">
      <alignment vertical="center" wrapText="1"/>
      <protection locked="0"/>
    </xf>
    <xf numFmtId="176" fontId="8" fillId="0" borderId="1" xfId="0" applyNumberFormat="1" applyFont="1" applyFill="1" applyBorder="1" applyAlignment="1" applyProtection="1">
      <alignment horizontal="left" vertical="center" wrapText="1" indent="1"/>
      <protection locked="0"/>
    </xf>
    <xf numFmtId="176" fontId="8" fillId="0" borderId="1" xfId="0" applyNumberFormat="1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left" vertical="center" wrapText="1" indent="1"/>
    </xf>
    <xf numFmtId="176" fontId="8" fillId="0" borderId="1" xfId="0" applyNumberFormat="1" applyFont="1" applyFill="1" applyBorder="1" applyAlignment="1" applyProtection="1">
      <alignment horizontal="left" vertical="center" wrapText="1"/>
      <protection locked="0"/>
    </xf>
    <xf numFmtId="176" fontId="8" fillId="0" borderId="1" xfId="0" applyNumberFormat="1" applyFont="1" applyFill="1" applyBorder="1" applyAlignment="1">
      <alignment horizontal="left" vertical="center" wrapText="1"/>
    </xf>
    <xf numFmtId="176" fontId="11" fillId="0" borderId="1" xfId="0" applyNumberFormat="1" applyFont="1" applyFill="1" applyBorder="1" applyAlignment="1" applyProtection="1">
      <alignment horizontal="left" vertical="center" wrapText="1"/>
      <protection locked="0"/>
    </xf>
    <xf numFmtId="177" fontId="12" fillId="0" borderId="1" xfId="0" applyNumberFormat="1" applyFont="1" applyFill="1" applyBorder="1" applyAlignment="1">
      <alignment horizontal="center" vertical="center"/>
    </xf>
    <xf numFmtId="177" fontId="9" fillId="0" borderId="3" xfId="0" applyNumberFormat="1" applyFont="1" applyFill="1" applyBorder="1" applyAlignment="1">
      <alignment horizontal="center" vertical="center"/>
    </xf>
    <xf numFmtId="177" fontId="10" fillId="0" borderId="3" xfId="0" applyNumberFormat="1" applyFont="1" applyFill="1" applyBorder="1" applyAlignment="1">
      <alignment horizontal="center" vertical="center" wrapText="1"/>
    </xf>
    <xf numFmtId="177" fontId="9" fillId="0" borderId="3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9" fillId="0" borderId="1" xfId="0" applyFont="1" applyFill="1" applyBorder="1" applyAlignment="1" applyProtection="1">
      <alignment horizontal="center" vertical="center" wrapText="1"/>
      <protection locked="0"/>
    </xf>
    <xf numFmtId="49" fontId="9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1" xfId="3" applyNumberFormat="1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7" fillId="0" borderId="0" xfId="0" applyFont="1" applyFill="1" applyBorder="1"/>
    <xf numFmtId="0" fontId="8" fillId="0" borderId="2" xfId="0" applyFont="1" applyFill="1" applyBorder="1" applyAlignment="1">
      <alignment horizontal="center" vertical="center" wrapText="1"/>
    </xf>
    <xf numFmtId="177" fontId="9" fillId="0" borderId="1" xfId="0" applyNumberFormat="1" applyFont="1" applyFill="1" applyBorder="1" applyAlignment="1">
      <alignment horizontal="center" vertical="center"/>
    </xf>
    <xf numFmtId="177" fontId="9" fillId="0" borderId="1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 wrapText="1" indent="1"/>
    </xf>
    <xf numFmtId="177" fontId="9" fillId="0" borderId="1" xfId="0" applyNumberFormat="1" applyFont="1" applyFill="1" applyBorder="1" applyAlignment="1">
      <alignment horizontal="center" vertical="center"/>
    </xf>
    <xf numFmtId="49" fontId="9" fillId="0" borderId="2" xfId="3" applyNumberFormat="1" applyFont="1" applyFill="1" applyBorder="1" applyAlignment="1" applyProtection="1">
      <alignment horizontal="center" vertical="center" wrapText="1"/>
    </xf>
    <xf numFmtId="176" fontId="8" fillId="0" borderId="2" xfId="0" applyNumberFormat="1" applyFont="1" applyFill="1" applyBorder="1" applyAlignment="1" applyProtection="1">
      <alignment vertical="center" wrapText="1"/>
      <protection locked="0"/>
    </xf>
    <xf numFmtId="177" fontId="9" fillId="0" borderId="2" xfId="0" applyNumberFormat="1" applyFont="1" applyFill="1" applyBorder="1" applyAlignment="1">
      <alignment horizontal="center" vertical="center"/>
    </xf>
    <xf numFmtId="177" fontId="10" fillId="0" borderId="2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44" fontId="9" fillId="0" borderId="1" xfId="3" applyFont="1" applyFill="1" applyBorder="1" applyAlignment="1" applyProtection="1">
      <alignment horizontal="center" vertical="center" wrapText="1"/>
    </xf>
    <xf numFmtId="0" fontId="8" fillId="0" borderId="3" xfId="0" applyNumberFormat="1" applyFont="1" applyFill="1" applyBorder="1" applyAlignment="1" applyProtection="1">
      <alignment horizontal="center" vertical="center" wrapText="1"/>
    </xf>
    <xf numFmtId="0" fontId="8" fillId="0" borderId="4" xfId="0" applyNumberFormat="1" applyFont="1" applyFill="1" applyBorder="1" applyAlignment="1" applyProtection="1">
      <alignment horizontal="center" vertical="center" wrapText="1"/>
    </xf>
    <xf numFmtId="177" fontId="9" fillId="0" borderId="1" xfId="0" applyNumberFormat="1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right" vertical="center"/>
    </xf>
    <xf numFmtId="0" fontId="6" fillId="0" borderId="6" xfId="0" applyFont="1" applyFill="1" applyBorder="1" applyAlignment="1">
      <alignment horizontal="right" vertical="center"/>
    </xf>
    <xf numFmtId="0" fontId="6" fillId="0" borderId="7" xfId="0" applyFont="1" applyFill="1" applyBorder="1" applyAlignment="1">
      <alignment horizontal="right" vertical="center"/>
    </xf>
  </cellXfs>
  <cellStyles count="4">
    <cellStyle name="常规" xfId="0" builtinId="0"/>
    <cellStyle name="常规 4" xfId="1"/>
    <cellStyle name="货币" xfId="3" builtinId="4"/>
    <cellStyle name="样式 1" xfId="2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63"/>
  <sheetViews>
    <sheetView tabSelected="1" topLeftCell="A46" workbookViewId="0">
      <selection activeCell="I50" sqref="I50"/>
    </sheetView>
  </sheetViews>
  <sheetFormatPr defaultRowHeight="14"/>
  <cols>
    <col min="2" max="4" width="9" style="23"/>
    <col min="5" max="5" width="30.6328125" customWidth="1"/>
    <col min="6" max="6" width="9.6328125" style="23" bestFit="1" customWidth="1"/>
    <col min="7" max="7" width="11.453125" style="23" customWidth="1"/>
    <col min="8" max="8" width="15.453125" style="23" customWidth="1"/>
  </cols>
  <sheetData>
    <row r="1" spans="1:8" s="1" customFormat="1" ht="30.75" customHeight="1">
      <c r="A1" s="39" t="s">
        <v>63</v>
      </c>
      <c r="B1" s="39"/>
      <c r="C1" s="39"/>
      <c r="D1" s="39"/>
      <c r="E1" s="39"/>
      <c r="F1" s="39"/>
      <c r="G1" s="39"/>
      <c r="H1" s="39"/>
    </row>
    <row r="2" spans="1:8" s="1" customFormat="1" ht="30.75" customHeight="1">
      <c r="A2" s="46" t="s">
        <v>90</v>
      </c>
      <c r="B2" s="47"/>
      <c r="C2" s="47"/>
      <c r="D2" s="47"/>
      <c r="E2" s="47"/>
      <c r="F2" s="47"/>
      <c r="G2" s="47"/>
      <c r="H2" s="48"/>
    </row>
    <row r="3" spans="1:8" s="1" customFormat="1" ht="30" customHeight="1">
      <c r="A3" s="40" t="s">
        <v>4</v>
      </c>
      <c r="B3" s="42" t="s">
        <v>5</v>
      </c>
      <c r="C3" s="42"/>
      <c r="D3" s="42"/>
      <c r="E3" s="43" t="s">
        <v>6</v>
      </c>
      <c r="F3" s="45" t="s">
        <v>7</v>
      </c>
      <c r="G3" s="45"/>
      <c r="H3" s="45"/>
    </row>
    <row r="4" spans="1:8" s="1" customFormat="1" ht="30" customHeight="1">
      <c r="A4" s="41"/>
      <c r="B4" s="2" t="s">
        <v>8</v>
      </c>
      <c r="C4" s="2" t="s">
        <v>9</v>
      </c>
      <c r="D4" s="2" t="s">
        <v>10</v>
      </c>
      <c r="E4" s="44"/>
      <c r="F4" s="19" t="s">
        <v>11</v>
      </c>
      <c r="G4" s="20" t="s">
        <v>12</v>
      </c>
      <c r="H4" s="21" t="s">
        <v>13</v>
      </c>
    </row>
    <row r="5" spans="1:8" s="28" customFormat="1" ht="30" customHeight="1">
      <c r="A5" s="4"/>
      <c r="B5" s="26"/>
      <c r="C5" s="26"/>
      <c r="D5" s="26"/>
      <c r="E5" s="38" t="s">
        <v>88</v>
      </c>
      <c r="F5" s="33">
        <f>SUM(G5:H5)</f>
        <v>76633</v>
      </c>
      <c r="G5" s="3">
        <f>SUM(G6,G11,G13,G15,G17,G19,G21,G23,G25,G27,G29,G31,G33,G35,G44,G46,G48,G50,G52,G54,G56,G58,G60)</f>
        <v>562</v>
      </c>
      <c r="H5" s="3">
        <f>SUM(H6,H11,H13,H15,H17,H19,H21,H23,H25,H27,H29,H31,H33,H35,H44,H46,H48,H50,H52,H54,H56,H58,H60)</f>
        <v>76071</v>
      </c>
    </row>
    <row r="6" spans="1:8" s="28" customFormat="1" ht="30" customHeight="1">
      <c r="A6" s="29"/>
      <c r="B6" s="34" t="s">
        <v>67</v>
      </c>
      <c r="C6" s="34" t="s">
        <v>66</v>
      </c>
      <c r="D6" s="34" t="s">
        <v>68</v>
      </c>
      <c r="E6" s="35" t="s">
        <v>14</v>
      </c>
      <c r="F6" s="36">
        <f t="shared" ref="F6:F63" si="0">SUM(G6:H6)</f>
        <v>460</v>
      </c>
      <c r="G6" s="37">
        <f>SUM(G7:G10)</f>
        <v>0</v>
      </c>
      <c r="H6" s="37">
        <f>SUM(H7:H10)</f>
        <v>460</v>
      </c>
    </row>
    <row r="7" spans="1:8" s="1" customFormat="1" ht="27.75" customHeight="1">
      <c r="A7" s="7" t="s">
        <v>15</v>
      </c>
      <c r="B7" s="27"/>
      <c r="C7" s="22"/>
      <c r="D7" s="22"/>
      <c r="E7" s="10" t="s">
        <v>16</v>
      </c>
      <c r="F7" s="30">
        <f t="shared" si="0"/>
        <v>100</v>
      </c>
      <c r="G7" s="8"/>
      <c r="H7" s="9">
        <v>100</v>
      </c>
    </row>
    <row r="8" spans="1:8" s="1" customFormat="1" ht="27.75" customHeight="1">
      <c r="A8" s="7" t="s">
        <v>15</v>
      </c>
      <c r="B8" s="27"/>
      <c r="C8" s="22"/>
      <c r="D8" s="22"/>
      <c r="E8" s="10" t="s">
        <v>17</v>
      </c>
      <c r="F8" s="30">
        <f t="shared" si="0"/>
        <v>100</v>
      </c>
      <c r="G8" s="8"/>
      <c r="H8" s="9">
        <v>100</v>
      </c>
    </row>
    <row r="9" spans="1:8" s="1" customFormat="1" ht="27.75" customHeight="1">
      <c r="A9" s="7" t="s">
        <v>15</v>
      </c>
      <c r="B9" s="27"/>
      <c r="C9" s="22"/>
      <c r="D9" s="22"/>
      <c r="E9" s="10" t="s">
        <v>18</v>
      </c>
      <c r="F9" s="30">
        <f t="shared" si="0"/>
        <v>100</v>
      </c>
      <c r="G9" s="8"/>
      <c r="H9" s="9">
        <v>100</v>
      </c>
    </row>
    <row r="10" spans="1:8" s="1" customFormat="1" ht="27.75" customHeight="1">
      <c r="A10" s="7" t="s">
        <v>15</v>
      </c>
      <c r="B10" s="27"/>
      <c r="C10" s="22"/>
      <c r="D10" s="22"/>
      <c r="E10" s="10" t="s">
        <v>19</v>
      </c>
      <c r="F10" s="30">
        <f t="shared" si="0"/>
        <v>160</v>
      </c>
      <c r="G10" s="8"/>
      <c r="H10" s="9">
        <v>160</v>
      </c>
    </row>
    <row r="11" spans="1:8" s="5" customFormat="1" ht="27.75" customHeight="1">
      <c r="A11" s="6"/>
      <c r="B11" s="27">
        <v>201</v>
      </c>
      <c r="C11" s="22" t="s">
        <v>66</v>
      </c>
      <c r="D11" s="22" t="s">
        <v>69</v>
      </c>
      <c r="E11" s="11" t="s">
        <v>20</v>
      </c>
      <c r="F11" s="30">
        <f t="shared" si="0"/>
        <v>100</v>
      </c>
      <c r="G11" s="18">
        <f>SUM(G12)</f>
        <v>0</v>
      </c>
      <c r="H11" s="18">
        <f>SUM(H12)</f>
        <v>100</v>
      </c>
    </row>
    <row r="12" spans="1:8" s="1" customFormat="1" ht="27.75" customHeight="1">
      <c r="A12" s="7" t="s">
        <v>15</v>
      </c>
      <c r="B12" s="27"/>
      <c r="C12" s="22"/>
      <c r="D12" s="22"/>
      <c r="E12" s="10" t="s">
        <v>21</v>
      </c>
      <c r="F12" s="30">
        <f t="shared" si="0"/>
        <v>100</v>
      </c>
      <c r="G12" s="8"/>
      <c r="H12" s="9">
        <v>100</v>
      </c>
    </row>
    <row r="13" spans="1:8" s="5" customFormat="1" ht="27.75" customHeight="1">
      <c r="A13" s="6"/>
      <c r="B13" s="27">
        <v>201</v>
      </c>
      <c r="C13" s="22" t="s">
        <v>70</v>
      </c>
      <c r="D13" s="22" t="s">
        <v>71</v>
      </c>
      <c r="E13" s="14" t="s">
        <v>22</v>
      </c>
      <c r="F13" s="30">
        <f t="shared" si="0"/>
        <v>500</v>
      </c>
      <c r="G13" s="18">
        <f>SUM(G14)</f>
        <v>0</v>
      </c>
      <c r="H13" s="18">
        <f>SUM(H14)</f>
        <v>500</v>
      </c>
    </row>
    <row r="14" spans="1:8" s="1" customFormat="1" ht="21.75" customHeight="1">
      <c r="A14" s="7" t="s">
        <v>15</v>
      </c>
      <c r="B14" s="27"/>
      <c r="C14" s="22"/>
      <c r="D14" s="25"/>
      <c r="E14" s="7" t="s">
        <v>23</v>
      </c>
      <c r="F14" s="30">
        <f t="shared" si="0"/>
        <v>500</v>
      </c>
      <c r="G14" s="8"/>
      <c r="H14" s="9">
        <v>500</v>
      </c>
    </row>
    <row r="15" spans="1:8" s="5" customFormat="1" ht="21.75" customHeight="1">
      <c r="A15" s="6"/>
      <c r="B15" s="27">
        <v>201</v>
      </c>
      <c r="C15" s="22" t="s">
        <v>70</v>
      </c>
      <c r="D15" s="25" t="s">
        <v>72</v>
      </c>
      <c r="E15" s="14" t="s">
        <v>24</v>
      </c>
      <c r="F15" s="30">
        <f t="shared" si="0"/>
        <v>500</v>
      </c>
      <c r="G15" s="18">
        <f>SUM(G16)</f>
        <v>0</v>
      </c>
      <c r="H15" s="18">
        <f>SUM(H16)</f>
        <v>500</v>
      </c>
    </row>
    <row r="16" spans="1:8" s="1" customFormat="1" ht="21.75" customHeight="1">
      <c r="A16" s="7" t="s">
        <v>15</v>
      </c>
      <c r="B16" s="27"/>
      <c r="C16" s="22"/>
      <c r="D16" s="25"/>
      <c r="E16" s="7" t="s">
        <v>25</v>
      </c>
      <c r="F16" s="30">
        <f t="shared" si="0"/>
        <v>500</v>
      </c>
      <c r="G16" s="8"/>
      <c r="H16" s="9">
        <v>500</v>
      </c>
    </row>
    <row r="17" spans="1:8" s="5" customFormat="1" ht="21.75" customHeight="1">
      <c r="A17" s="6"/>
      <c r="B17" s="27">
        <v>201</v>
      </c>
      <c r="C17" s="22" t="s">
        <v>70</v>
      </c>
      <c r="D17" s="25" t="s">
        <v>61</v>
      </c>
      <c r="E17" s="6" t="s">
        <v>26</v>
      </c>
      <c r="F17" s="30">
        <f t="shared" si="0"/>
        <v>400</v>
      </c>
      <c r="G17" s="18">
        <f>SUM(G18)</f>
        <v>0</v>
      </c>
      <c r="H17" s="18">
        <f>SUM(H18)</f>
        <v>400</v>
      </c>
    </row>
    <row r="18" spans="1:8" s="1" customFormat="1" ht="21.75" customHeight="1">
      <c r="A18" s="7" t="s">
        <v>27</v>
      </c>
      <c r="B18" s="27"/>
      <c r="C18" s="22"/>
      <c r="D18" s="25"/>
      <c r="E18" s="7" t="s">
        <v>28</v>
      </c>
      <c r="F18" s="30">
        <f t="shared" si="0"/>
        <v>400</v>
      </c>
      <c r="G18" s="8"/>
      <c r="H18" s="9">
        <v>400</v>
      </c>
    </row>
    <row r="19" spans="1:8" s="5" customFormat="1" ht="21.75" customHeight="1">
      <c r="A19" s="6"/>
      <c r="B19" s="27">
        <v>201</v>
      </c>
      <c r="C19" s="22" t="s">
        <v>73</v>
      </c>
      <c r="D19" s="25" t="s">
        <v>74</v>
      </c>
      <c r="E19" s="11" t="s">
        <v>29</v>
      </c>
      <c r="F19" s="30">
        <f t="shared" si="0"/>
        <v>600</v>
      </c>
      <c r="G19" s="18">
        <f>SUM(G20)</f>
        <v>0</v>
      </c>
      <c r="H19" s="18">
        <f>SUM(H20)</f>
        <v>600</v>
      </c>
    </row>
    <row r="20" spans="1:8" s="1" customFormat="1" ht="21.75" customHeight="1">
      <c r="A20" s="7" t="s">
        <v>15</v>
      </c>
      <c r="B20" s="24"/>
      <c r="C20" s="25"/>
      <c r="D20" s="25"/>
      <c r="E20" s="10" t="s">
        <v>2</v>
      </c>
      <c r="F20" s="30">
        <f t="shared" si="0"/>
        <v>600</v>
      </c>
      <c r="G20" s="8"/>
      <c r="H20" s="9">
        <v>600</v>
      </c>
    </row>
    <row r="21" spans="1:8" s="5" customFormat="1" ht="21.75" customHeight="1">
      <c r="A21" s="6"/>
      <c r="B21" s="24">
        <v>201</v>
      </c>
      <c r="C21" s="25" t="s">
        <v>75</v>
      </c>
      <c r="D21" s="25" t="s">
        <v>61</v>
      </c>
      <c r="E21" s="11" t="s">
        <v>30</v>
      </c>
      <c r="F21" s="30">
        <f t="shared" si="0"/>
        <v>50</v>
      </c>
      <c r="G21" s="18">
        <f>SUM(G22)</f>
        <v>0</v>
      </c>
      <c r="H21" s="18">
        <f>SUM(H22)</f>
        <v>50</v>
      </c>
    </row>
    <row r="22" spans="1:8" s="1" customFormat="1" ht="21.75" customHeight="1">
      <c r="A22" s="7" t="s">
        <v>27</v>
      </c>
      <c r="B22" s="27"/>
      <c r="C22" s="22"/>
      <c r="D22" s="22"/>
      <c r="E22" s="10" t="s">
        <v>31</v>
      </c>
      <c r="F22" s="30">
        <f t="shared" si="0"/>
        <v>50</v>
      </c>
      <c r="G22" s="8"/>
      <c r="H22" s="9">
        <v>50</v>
      </c>
    </row>
    <row r="23" spans="1:8" s="5" customFormat="1" ht="30.75" customHeight="1">
      <c r="A23" s="6"/>
      <c r="B23" s="27">
        <v>208</v>
      </c>
      <c r="C23" s="22" t="s">
        <v>68</v>
      </c>
      <c r="D23" s="22" t="s">
        <v>70</v>
      </c>
      <c r="E23" s="11" t="s">
        <v>62</v>
      </c>
      <c r="F23" s="30">
        <f t="shared" si="0"/>
        <v>300</v>
      </c>
      <c r="G23" s="18">
        <f>SUM(G24)</f>
        <v>300</v>
      </c>
      <c r="H23" s="18">
        <f>SUM(H24)</f>
        <v>0</v>
      </c>
    </row>
    <row r="24" spans="1:8" s="1" customFormat="1" ht="21.75" customHeight="1">
      <c r="A24" s="7" t="s">
        <v>15</v>
      </c>
      <c r="B24" s="24"/>
      <c r="C24" s="25"/>
      <c r="D24" s="25"/>
      <c r="E24" s="10" t="s">
        <v>32</v>
      </c>
      <c r="F24" s="30">
        <f t="shared" si="0"/>
        <v>300</v>
      </c>
      <c r="G24" s="8">
        <v>300</v>
      </c>
      <c r="H24" s="9"/>
    </row>
    <row r="25" spans="1:8" s="5" customFormat="1" ht="21.75" customHeight="1">
      <c r="A25" s="6"/>
      <c r="B25" s="24">
        <v>208</v>
      </c>
      <c r="C25" s="25" t="s">
        <v>64</v>
      </c>
      <c r="D25" s="25" t="s">
        <v>76</v>
      </c>
      <c r="E25" s="11" t="s">
        <v>56</v>
      </c>
      <c r="F25" s="30">
        <f t="shared" si="0"/>
        <v>4</v>
      </c>
      <c r="G25" s="18">
        <f>SUM(G26)</f>
        <v>4</v>
      </c>
      <c r="H25" s="18">
        <f>SUM(H26)</f>
        <v>0</v>
      </c>
    </row>
    <row r="26" spans="1:8" s="5" customFormat="1" ht="21.75" customHeight="1">
      <c r="A26" s="7" t="s">
        <v>15</v>
      </c>
      <c r="B26" s="24"/>
      <c r="C26" s="25"/>
      <c r="D26" s="25"/>
      <c r="E26" s="10" t="s">
        <v>33</v>
      </c>
      <c r="F26" s="30">
        <f t="shared" si="0"/>
        <v>4</v>
      </c>
      <c r="G26" s="8">
        <v>4</v>
      </c>
      <c r="H26" s="9"/>
    </row>
    <row r="27" spans="1:8" s="5" customFormat="1" ht="21.75" customHeight="1">
      <c r="A27" s="6"/>
      <c r="B27" s="24">
        <v>208</v>
      </c>
      <c r="C27" s="25" t="s">
        <v>64</v>
      </c>
      <c r="D27" s="25" t="s">
        <v>77</v>
      </c>
      <c r="E27" s="11" t="s">
        <v>57</v>
      </c>
      <c r="F27" s="30">
        <f t="shared" si="0"/>
        <v>5</v>
      </c>
      <c r="G27" s="18">
        <f>SUM(G28)</f>
        <v>5</v>
      </c>
      <c r="H27" s="18">
        <f>SUM(H28)</f>
        <v>0</v>
      </c>
    </row>
    <row r="28" spans="1:8" s="5" customFormat="1" ht="21.75" customHeight="1">
      <c r="A28" s="7" t="s">
        <v>15</v>
      </c>
      <c r="B28" s="27"/>
      <c r="C28" s="22"/>
      <c r="D28" s="25"/>
      <c r="E28" s="17" t="s">
        <v>34</v>
      </c>
      <c r="F28" s="30">
        <f t="shared" si="0"/>
        <v>5</v>
      </c>
      <c r="G28" s="8">
        <v>5</v>
      </c>
      <c r="H28" s="9"/>
    </row>
    <row r="29" spans="1:8" s="5" customFormat="1" ht="21.75" customHeight="1">
      <c r="A29" s="6"/>
      <c r="B29" s="27">
        <v>208</v>
      </c>
      <c r="C29" s="22" t="s">
        <v>64</v>
      </c>
      <c r="D29" s="25" t="s">
        <v>66</v>
      </c>
      <c r="E29" s="11" t="s">
        <v>58</v>
      </c>
      <c r="F29" s="30">
        <f t="shared" si="0"/>
        <v>5</v>
      </c>
      <c r="G29" s="18">
        <f>SUM(G30)</f>
        <v>5</v>
      </c>
      <c r="H29" s="18">
        <f>SUM(H30)</f>
        <v>0</v>
      </c>
    </row>
    <row r="30" spans="1:8" s="5" customFormat="1" ht="21.75" customHeight="1">
      <c r="A30" s="7" t="s">
        <v>15</v>
      </c>
      <c r="B30" s="27"/>
      <c r="C30" s="22"/>
      <c r="D30" s="25"/>
      <c r="E30" s="10" t="s">
        <v>35</v>
      </c>
      <c r="F30" s="30">
        <f t="shared" si="0"/>
        <v>5</v>
      </c>
      <c r="G30" s="8">
        <v>5</v>
      </c>
      <c r="H30" s="9"/>
    </row>
    <row r="31" spans="1:8" s="5" customFormat="1" ht="21.75" customHeight="1">
      <c r="A31" s="6"/>
      <c r="B31" s="27">
        <v>210</v>
      </c>
      <c r="C31" s="22" t="s">
        <v>78</v>
      </c>
      <c r="D31" s="25" t="s">
        <v>76</v>
      </c>
      <c r="E31" s="6" t="s">
        <v>59</v>
      </c>
      <c r="F31" s="30">
        <f t="shared" si="0"/>
        <v>66</v>
      </c>
      <c r="G31" s="18">
        <f>SUM(G32)</f>
        <v>66</v>
      </c>
      <c r="H31" s="18">
        <f>SUM(H32)</f>
        <v>0</v>
      </c>
    </row>
    <row r="32" spans="1:8" s="1" customFormat="1" ht="33.75" customHeight="1">
      <c r="A32" s="7" t="s">
        <v>15</v>
      </c>
      <c r="B32" s="24"/>
      <c r="C32" s="25"/>
      <c r="D32" s="25"/>
      <c r="E32" s="10" t="s">
        <v>36</v>
      </c>
      <c r="F32" s="30">
        <f t="shared" si="0"/>
        <v>66</v>
      </c>
      <c r="G32" s="8">
        <v>66</v>
      </c>
      <c r="H32" s="9"/>
    </row>
    <row r="33" spans="1:9" s="5" customFormat="1" ht="33.75" customHeight="1">
      <c r="A33" s="6"/>
      <c r="B33" s="24">
        <v>210</v>
      </c>
      <c r="C33" s="25" t="s">
        <v>78</v>
      </c>
      <c r="D33" s="25" t="s">
        <v>66</v>
      </c>
      <c r="E33" s="15" t="s">
        <v>60</v>
      </c>
      <c r="F33" s="30">
        <f t="shared" si="0"/>
        <v>32</v>
      </c>
      <c r="G33" s="18">
        <f>SUM(G34)</f>
        <v>32</v>
      </c>
      <c r="H33" s="18">
        <f>SUM(H34)</f>
        <v>0</v>
      </c>
    </row>
    <row r="34" spans="1:9" s="1" customFormat="1" ht="33.75" customHeight="1">
      <c r="A34" s="7" t="s">
        <v>15</v>
      </c>
      <c r="B34" s="24"/>
      <c r="C34" s="25"/>
      <c r="D34" s="25"/>
      <c r="E34" s="10" t="s">
        <v>37</v>
      </c>
      <c r="F34" s="30">
        <f t="shared" si="0"/>
        <v>32</v>
      </c>
      <c r="G34" s="8">
        <v>32</v>
      </c>
      <c r="H34" s="9"/>
    </row>
    <row r="35" spans="1:9" s="5" customFormat="1" ht="33.75" customHeight="1">
      <c r="A35" s="6"/>
      <c r="B35" s="24">
        <v>212</v>
      </c>
      <c r="C35" s="25" t="s">
        <v>66</v>
      </c>
      <c r="D35" s="25" t="s">
        <v>69</v>
      </c>
      <c r="E35" s="12" t="s">
        <v>38</v>
      </c>
      <c r="F35" s="30">
        <f t="shared" si="0"/>
        <v>61111</v>
      </c>
      <c r="G35" s="18">
        <f>SUM(G36:G43)</f>
        <v>0</v>
      </c>
      <c r="H35" s="18">
        <f>SUM(H36:H43)</f>
        <v>61111</v>
      </c>
    </row>
    <row r="36" spans="1:9" s="1" customFormat="1" ht="33.75" customHeight="1">
      <c r="A36" s="7" t="s">
        <v>15</v>
      </c>
      <c r="B36" s="27"/>
      <c r="C36" s="22"/>
      <c r="D36" s="22"/>
      <c r="E36" s="10" t="s">
        <v>87</v>
      </c>
      <c r="F36" s="30">
        <f t="shared" si="0"/>
        <v>360</v>
      </c>
      <c r="G36" s="8"/>
      <c r="H36" s="9">
        <v>360</v>
      </c>
    </row>
    <row r="37" spans="1:9" s="1" customFormat="1" ht="33.75" customHeight="1">
      <c r="A37" s="7" t="s">
        <v>15</v>
      </c>
      <c r="B37" s="27"/>
      <c r="C37" s="22"/>
      <c r="D37" s="22"/>
      <c r="E37" s="10" t="s">
        <v>86</v>
      </c>
      <c r="F37" s="30">
        <f t="shared" si="0"/>
        <v>6422</v>
      </c>
      <c r="G37" s="8"/>
      <c r="H37" s="9">
        <v>6422</v>
      </c>
    </row>
    <row r="38" spans="1:9" s="1" customFormat="1" ht="33.75" customHeight="1">
      <c r="A38" s="7" t="s">
        <v>15</v>
      </c>
      <c r="B38" s="27"/>
      <c r="C38" s="22"/>
      <c r="D38" s="22"/>
      <c r="E38" s="10" t="s">
        <v>3</v>
      </c>
      <c r="F38" s="30">
        <f t="shared" si="0"/>
        <v>400</v>
      </c>
      <c r="G38" s="8"/>
      <c r="H38" s="9">
        <v>400</v>
      </c>
    </row>
    <row r="39" spans="1:9" s="1" customFormat="1" ht="42.75" customHeight="1">
      <c r="A39" s="7" t="s">
        <v>15</v>
      </c>
      <c r="B39" s="27"/>
      <c r="C39" s="22"/>
      <c r="D39" s="22"/>
      <c r="E39" s="10" t="s">
        <v>85</v>
      </c>
      <c r="F39" s="30">
        <f t="shared" si="0"/>
        <v>10000</v>
      </c>
      <c r="G39" s="8"/>
      <c r="H39" s="9">
        <v>10000</v>
      </c>
    </row>
    <row r="40" spans="1:9" s="1" customFormat="1" ht="21.75" customHeight="1">
      <c r="A40" s="7" t="s">
        <v>15</v>
      </c>
      <c r="B40" s="27"/>
      <c r="C40" s="22"/>
      <c r="D40" s="22"/>
      <c r="E40" s="10" t="s">
        <v>39</v>
      </c>
      <c r="F40" s="30">
        <f t="shared" si="0"/>
        <v>8000</v>
      </c>
      <c r="G40" s="8"/>
      <c r="H40" s="9">
        <v>8000</v>
      </c>
    </row>
    <row r="41" spans="1:9" s="1" customFormat="1" ht="21.75" customHeight="1">
      <c r="A41" s="7" t="s">
        <v>15</v>
      </c>
      <c r="B41" s="27"/>
      <c r="C41" s="22"/>
      <c r="D41" s="22"/>
      <c r="E41" s="10" t="s">
        <v>40</v>
      </c>
      <c r="F41" s="30">
        <f t="shared" si="0"/>
        <v>1000</v>
      </c>
      <c r="G41" s="8"/>
      <c r="H41" s="9">
        <v>1000</v>
      </c>
    </row>
    <row r="42" spans="1:9" s="1" customFormat="1" ht="24" customHeight="1">
      <c r="A42" s="7" t="s">
        <v>15</v>
      </c>
      <c r="B42" s="27"/>
      <c r="C42" s="22"/>
      <c r="D42" s="22"/>
      <c r="E42" s="10" t="s">
        <v>41</v>
      </c>
      <c r="F42" s="30">
        <f t="shared" si="0"/>
        <v>3000</v>
      </c>
      <c r="G42" s="8"/>
      <c r="H42" s="9">
        <v>3000</v>
      </c>
      <c r="I42" s="32"/>
    </row>
    <row r="43" spans="1:9" s="1" customFormat="1" ht="24" customHeight="1">
      <c r="A43" s="7" t="s">
        <v>42</v>
      </c>
      <c r="B43" s="27"/>
      <c r="C43" s="22"/>
      <c r="D43" s="22"/>
      <c r="E43" s="10" t="s">
        <v>55</v>
      </c>
      <c r="F43" s="30">
        <f t="shared" si="0"/>
        <v>31929</v>
      </c>
      <c r="G43" s="8"/>
      <c r="H43" s="9">
        <v>31929</v>
      </c>
    </row>
    <row r="44" spans="1:9" s="5" customFormat="1" ht="24" customHeight="1">
      <c r="A44" s="6"/>
      <c r="B44" s="27">
        <v>212</v>
      </c>
      <c r="C44" s="22" t="s">
        <v>68</v>
      </c>
      <c r="D44" s="22" t="s">
        <v>76</v>
      </c>
      <c r="E44" s="11" t="s">
        <v>43</v>
      </c>
      <c r="F44" s="30">
        <f t="shared" si="0"/>
        <v>1500</v>
      </c>
      <c r="G44" s="18">
        <f>SUM(G45)</f>
        <v>0</v>
      </c>
      <c r="H44" s="18">
        <f>SUM(H45)</f>
        <v>1500</v>
      </c>
    </row>
    <row r="45" spans="1:9" s="1" customFormat="1" ht="21.75" customHeight="1">
      <c r="A45" s="7" t="s">
        <v>42</v>
      </c>
      <c r="B45" s="27"/>
      <c r="C45" s="22"/>
      <c r="D45" s="22"/>
      <c r="E45" s="10" t="s">
        <v>44</v>
      </c>
      <c r="F45" s="30">
        <f t="shared" si="0"/>
        <v>1500</v>
      </c>
      <c r="G45" s="8"/>
      <c r="H45" s="9">
        <v>1500</v>
      </c>
    </row>
    <row r="46" spans="1:9" s="5" customFormat="1" ht="21.75" customHeight="1">
      <c r="A46" s="6"/>
      <c r="B46" s="27">
        <v>213</v>
      </c>
      <c r="C46" s="22" t="s">
        <v>65</v>
      </c>
      <c r="D46" s="22" t="s">
        <v>79</v>
      </c>
      <c r="E46" s="14" t="s">
        <v>45</v>
      </c>
      <c r="F46" s="30">
        <f t="shared" si="0"/>
        <v>30</v>
      </c>
      <c r="G46" s="18">
        <f>SUM(G47)</f>
        <v>0</v>
      </c>
      <c r="H46" s="18">
        <f>SUM(H47)</f>
        <v>30</v>
      </c>
    </row>
    <row r="47" spans="1:9" s="1" customFormat="1" ht="21.75" customHeight="1">
      <c r="A47" s="7" t="s">
        <v>42</v>
      </c>
      <c r="B47" s="24"/>
      <c r="C47" s="25"/>
      <c r="D47" s="25"/>
      <c r="E47" s="7" t="s">
        <v>46</v>
      </c>
      <c r="F47" s="30">
        <f t="shared" si="0"/>
        <v>30</v>
      </c>
      <c r="G47" s="8"/>
      <c r="H47" s="9">
        <v>30</v>
      </c>
    </row>
    <row r="48" spans="1:9" s="5" customFormat="1" ht="21.75" customHeight="1">
      <c r="A48" s="6"/>
      <c r="B48" s="24">
        <v>213</v>
      </c>
      <c r="C48" s="25" t="s">
        <v>66</v>
      </c>
      <c r="D48" s="25" t="s">
        <v>80</v>
      </c>
      <c r="E48" s="14" t="s">
        <v>0</v>
      </c>
      <c r="F48" s="30">
        <f t="shared" si="0"/>
        <v>5</v>
      </c>
      <c r="G48" s="18">
        <f>SUM(G49)</f>
        <v>0</v>
      </c>
      <c r="H48" s="18">
        <f>SUM(H49)</f>
        <v>5</v>
      </c>
    </row>
    <row r="49" spans="1:8" s="1" customFormat="1" ht="21.75" customHeight="1">
      <c r="A49" s="7" t="s">
        <v>42</v>
      </c>
      <c r="B49" s="24"/>
      <c r="C49" s="25"/>
      <c r="D49" s="25"/>
      <c r="E49" s="7" t="s">
        <v>0</v>
      </c>
      <c r="F49" s="30">
        <f t="shared" si="0"/>
        <v>5</v>
      </c>
      <c r="G49" s="8"/>
      <c r="H49" s="9">
        <v>5</v>
      </c>
    </row>
    <row r="50" spans="1:8" s="5" customFormat="1" ht="21.75" customHeight="1">
      <c r="A50" s="6"/>
      <c r="B50" s="24">
        <v>213</v>
      </c>
      <c r="C50" s="25" t="s">
        <v>66</v>
      </c>
      <c r="D50" s="25" t="s">
        <v>81</v>
      </c>
      <c r="E50" s="14" t="s">
        <v>1</v>
      </c>
      <c r="F50" s="30">
        <f t="shared" si="0"/>
        <v>5</v>
      </c>
      <c r="G50" s="18">
        <f>SUM(G51)</f>
        <v>0</v>
      </c>
      <c r="H50" s="18">
        <f>SUM(H51)</f>
        <v>5</v>
      </c>
    </row>
    <row r="51" spans="1:8" s="1" customFormat="1" ht="21.75" customHeight="1">
      <c r="A51" s="7" t="s">
        <v>42</v>
      </c>
      <c r="B51" s="24"/>
      <c r="C51" s="25"/>
      <c r="D51" s="25"/>
      <c r="E51" s="7" t="s">
        <v>1</v>
      </c>
      <c r="F51" s="30">
        <f t="shared" si="0"/>
        <v>5</v>
      </c>
      <c r="G51" s="8"/>
      <c r="H51" s="9">
        <v>5</v>
      </c>
    </row>
    <row r="52" spans="1:8" s="5" customFormat="1" ht="21.75" customHeight="1">
      <c r="A52" s="6"/>
      <c r="B52" s="24">
        <v>213</v>
      </c>
      <c r="C52" s="25" t="s">
        <v>68</v>
      </c>
      <c r="D52" s="25" t="s">
        <v>82</v>
      </c>
      <c r="E52" s="6" t="s">
        <v>47</v>
      </c>
      <c r="F52" s="30">
        <f t="shared" si="0"/>
        <v>500</v>
      </c>
      <c r="G52" s="18">
        <f>SUM(G53)</f>
        <v>0</v>
      </c>
      <c r="H52" s="18">
        <f>SUM(H53)</f>
        <v>500</v>
      </c>
    </row>
    <row r="53" spans="1:8" s="1" customFormat="1" ht="21.75" customHeight="1">
      <c r="A53" s="7" t="s">
        <v>15</v>
      </c>
      <c r="B53" s="24"/>
      <c r="C53" s="25"/>
      <c r="D53" s="25"/>
      <c r="E53" s="7" t="s">
        <v>91</v>
      </c>
      <c r="F53" s="30">
        <f t="shared" si="0"/>
        <v>500</v>
      </c>
      <c r="G53" s="8"/>
      <c r="H53" s="9">
        <v>500</v>
      </c>
    </row>
    <row r="54" spans="1:8" s="5" customFormat="1" ht="21.75" customHeight="1">
      <c r="A54" s="6"/>
      <c r="B54" s="24">
        <v>215</v>
      </c>
      <c r="C54" s="25" t="s">
        <v>74</v>
      </c>
      <c r="D54" s="25" t="s">
        <v>68</v>
      </c>
      <c r="E54" s="14" t="s">
        <v>48</v>
      </c>
      <c r="F54" s="30">
        <f t="shared" si="0"/>
        <v>5000</v>
      </c>
      <c r="G54" s="18">
        <f>SUM(G55)</f>
        <v>0</v>
      </c>
      <c r="H54" s="18">
        <f>SUM(H55)</f>
        <v>5000</v>
      </c>
    </row>
    <row r="55" spans="1:8" s="1" customFormat="1" ht="30" customHeight="1">
      <c r="A55" s="7" t="s">
        <v>15</v>
      </c>
      <c r="B55" s="24"/>
      <c r="C55" s="25"/>
      <c r="D55" s="25"/>
      <c r="E55" s="7" t="s">
        <v>49</v>
      </c>
      <c r="F55" s="30">
        <f t="shared" si="0"/>
        <v>5000</v>
      </c>
      <c r="G55" s="8"/>
      <c r="H55" s="9">
        <v>5000</v>
      </c>
    </row>
    <row r="56" spans="1:8" s="5" customFormat="1" ht="30" customHeight="1">
      <c r="A56" s="6"/>
      <c r="B56" s="24">
        <v>221</v>
      </c>
      <c r="C56" s="25" t="s">
        <v>65</v>
      </c>
      <c r="D56" s="25" t="s">
        <v>76</v>
      </c>
      <c r="E56" s="16" t="s">
        <v>50</v>
      </c>
      <c r="F56" s="30">
        <f t="shared" si="0"/>
        <v>150</v>
      </c>
      <c r="G56" s="18">
        <f>SUM(G57)</f>
        <v>150</v>
      </c>
      <c r="H56" s="18">
        <f>SUM(H57)</f>
        <v>0</v>
      </c>
    </row>
    <row r="57" spans="1:8" s="1" customFormat="1" ht="21.75" customHeight="1">
      <c r="A57" s="7" t="s">
        <v>84</v>
      </c>
      <c r="B57" s="24"/>
      <c r="C57" s="25"/>
      <c r="D57" s="25"/>
      <c r="E57" s="17" t="s">
        <v>51</v>
      </c>
      <c r="F57" s="30">
        <f t="shared" si="0"/>
        <v>150</v>
      </c>
      <c r="G57" s="8">
        <v>150</v>
      </c>
      <c r="H57" s="9"/>
    </row>
    <row r="58" spans="1:8" s="1" customFormat="1" ht="21.75" customHeight="1">
      <c r="A58" s="7"/>
      <c r="B58" s="24">
        <v>227</v>
      </c>
      <c r="C58" s="25"/>
      <c r="D58" s="25"/>
      <c r="E58" s="15" t="s">
        <v>83</v>
      </c>
      <c r="F58" s="31">
        <f>F59</f>
        <v>2000</v>
      </c>
      <c r="G58" s="31">
        <f t="shared" ref="G58:H58" si="1">G59</f>
        <v>0</v>
      </c>
      <c r="H58" s="31">
        <f t="shared" si="1"/>
        <v>2000</v>
      </c>
    </row>
    <row r="59" spans="1:8" s="1" customFormat="1" ht="21.75" customHeight="1">
      <c r="A59" s="7" t="s">
        <v>84</v>
      </c>
      <c r="B59" s="24"/>
      <c r="C59" s="25"/>
      <c r="D59" s="25"/>
      <c r="E59" s="17" t="s">
        <v>83</v>
      </c>
      <c r="F59" s="31">
        <f>G59+H59</f>
        <v>2000</v>
      </c>
      <c r="G59" s="8"/>
      <c r="H59" s="9">
        <v>2000</v>
      </c>
    </row>
    <row r="60" spans="1:8" s="5" customFormat="1" ht="21.75" customHeight="1">
      <c r="A60" s="6"/>
      <c r="B60" s="24">
        <v>229</v>
      </c>
      <c r="C60" s="25" t="s">
        <v>69</v>
      </c>
      <c r="D60" s="25" t="s">
        <v>76</v>
      </c>
      <c r="E60" s="13" t="s">
        <v>52</v>
      </c>
      <c r="F60" s="30">
        <f t="shared" si="0"/>
        <v>3310</v>
      </c>
      <c r="G60" s="18">
        <f>SUM(G61:G63)</f>
        <v>0</v>
      </c>
      <c r="H60" s="18">
        <f>SUM(H61:H63)</f>
        <v>3310</v>
      </c>
    </row>
    <row r="61" spans="1:8" s="1" customFormat="1" ht="21.75" customHeight="1">
      <c r="A61" s="7" t="s">
        <v>15</v>
      </c>
      <c r="B61" s="27"/>
      <c r="C61" s="22"/>
      <c r="D61" s="22"/>
      <c r="E61" s="17" t="s">
        <v>89</v>
      </c>
      <c r="F61" s="30">
        <f t="shared" si="0"/>
        <v>3000</v>
      </c>
      <c r="G61" s="8"/>
      <c r="H61" s="9">
        <v>3000</v>
      </c>
    </row>
    <row r="62" spans="1:8" s="1" customFormat="1" ht="21.75" customHeight="1">
      <c r="A62" s="7" t="s">
        <v>15</v>
      </c>
      <c r="B62" s="27"/>
      <c r="C62" s="22"/>
      <c r="D62" s="22"/>
      <c r="E62" s="17" t="s">
        <v>53</v>
      </c>
      <c r="F62" s="30">
        <f t="shared" si="0"/>
        <v>300</v>
      </c>
      <c r="G62" s="8"/>
      <c r="H62" s="9">
        <v>300</v>
      </c>
    </row>
    <row r="63" spans="1:8" s="1" customFormat="1" ht="21.75" customHeight="1">
      <c r="A63" s="7" t="s">
        <v>15</v>
      </c>
      <c r="B63" s="27"/>
      <c r="C63" s="22"/>
      <c r="D63" s="22"/>
      <c r="E63" s="17" t="s">
        <v>54</v>
      </c>
      <c r="F63" s="30">
        <f t="shared" si="0"/>
        <v>10</v>
      </c>
      <c r="G63" s="8"/>
      <c r="H63" s="9">
        <v>10</v>
      </c>
    </row>
  </sheetData>
  <mergeCells count="6">
    <mergeCell ref="A1:H1"/>
    <mergeCell ref="A3:A4"/>
    <mergeCell ref="B3:D3"/>
    <mergeCell ref="E3:E4"/>
    <mergeCell ref="F3:H3"/>
    <mergeCell ref="A2:H2"/>
  </mergeCells>
  <phoneticPr fontId="4" type="noConversion"/>
  <pageMargins left="0.7" right="0.7" top="0.75" bottom="0.75" header="0.3" footer="0.3"/>
  <pageSetup paperSize="9" scale="8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2管委会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KFQF</dc:creator>
  <cp:lastModifiedBy>QJ</cp:lastModifiedBy>
  <cp:lastPrinted>2017-02-16T01:49:45Z</cp:lastPrinted>
  <dcterms:created xsi:type="dcterms:W3CDTF">2006-09-16T00:00:00Z</dcterms:created>
  <dcterms:modified xsi:type="dcterms:W3CDTF">2024-01-30T07:29:24Z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2052-10.1.0.5777</vt:lpwstr>
  </property>
</Properties>
</file>