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Users\chenzhuo\Documents\WeChat Files\chenzhuo9268\FileStorage\File\2023-11\预算公开检查\定稿\20-曲靖经济技术开发区地方事务局\2022年部门预算\"/>
    </mc:Choice>
  </mc:AlternateContent>
  <xr:revisionPtr revIDLastSave="0" documentId="13_ncr:1_{1AF8E229-4C30-44E5-A810-D085A112B8E2}" xr6:coauthVersionLast="47" xr6:coauthVersionMax="47" xr10:uidLastSave="{00000000-0000-0000-0000-000000000000}"/>
  <bookViews>
    <workbookView xWindow="-60" yWindow="-60" windowWidth="38520" windowHeight="21000" tabRatio="627" xr2:uid="{00000000-000D-0000-FFFF-FFFF00000000}"/>
  </bookViews>
  <sheets>
    <sheet name="财务收支预算总表01-1" sheetId="28" r:id="rId1"/>
    <sheet name="部门收入预算表01-2" sheetId="29" r:id="rId2"/>
    <sheet name="部门支出预算表01-3" sheetId="30" r:id="rId3"/>
    <sheet name="财政拨款收支预算总表02-1" sheetId="13" r:id="rId4"/>
    <sheet name="一般公共预算支出预算表02-2" sheetId="32" r:id="rId5"/>
    <sheet name="财政拨款支出明细表（按经济科目分类）02-3" sheetId="44" r:id="rId6"/>
    <sheet name="一般公共预算“三公”经费支出预算表03" sheetId="37" r:id="rId7"/>
    <sheet name="基本支出预算表04" sheetId="33" r:id="rId8"/>
    <sheet name="项目支出预算表05-1" sheetId="34" r:id="rId9"/>
    <sheet name="项目支出绩效目标表（本次下达）05-2" sheetId="35" r:id="rId10"/>
    <sheet name="项目支出绩效目标表（另文下达）05-3" sheetId="36" r:id="rId11"/>
    <sheet name="政府性基金预算支出预算表06" sheetId="38" r:id="rId12"/>
    <sheet name=" 国有资本经营预算支出表07" sheetId="45" r:id="rId13"/>
    <sheet name="部门政府采购预算表08" sheetId="39" r:id="rId14"/>
    <sheet name="政府购买服务预算表09" sheetId="43" r:id="rId15"/>
    <sheet name="区对下转移支付预算表10-1" sheetId="41" r:id="rId16"/>
    <sheet name="区对下转移支付绩效目标10-2" sheetId="42" r:id="rId17"/>
    <sheet name="新增资产配置表11" sheetId="23" r:id="rId18"/>
  </sheets>
  <definedNames>
    <definedName name="_xlnm._FilterDatabase" localSheetId="2" hidden="1">'部门支出预算表01-3'!$A$1:$Q$72</definedName>
    <definedName name="_xlnm._FilterDatabase" localSheetId="3" hidden="1">'财政拨款收支预算总表02-1'!$A$7:$D$30</definedName>
    <definedName name="_xlnm._FilterDatabase" localSheetId="5" hidden="1">'财政拨款支出明细表（按经济科目分类）02-3'!$A$1:$Z$28</definedName>
    <definedName name="_xlnm.Print_Titles" localSheetId="3">'财政拨款收支预算总表02-1'!$1:$6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44" l="1"/>
  <c r="F72" i="32"/>
  <c r="E72" i="32"/>
  <c r="D72" i="32"/>
  <c r="D71" i="32"/>
  <c r="C71" i="32"/>
  <c r="D70" i="32"/>
  <c r="C70" i="32"/>
  <c r="D69" i="32"/>
  <c r="C69" i="32"/>
  <c r="D68" i="32"/>
  <c r="C68" i="32" s="1"/>
  <c r="D67" i="32"/>
  <c r="C67" i="32" s="1"/>
  <c r="D66" i="32"/>
  <c r="C66" i="32"/>
  <c r="D65" i="32"/>
  <c r="C65" i="32"/>
  <c r="D64" i="32"/>
  <c r="C64" i="32"/>
  <c r="D63" i="32"/>
  <c r="C63" i="32"/>
  <c r="D62" i="32"/>
  <c r="C62" i="32" s="1"/>
  <c r="G61" i="32"/>
  <c r="D61" i="32"/>
  <c r="C61" i="32"/>
  <c r="D60" i="32"/>
  <c r="C60" i="32"/>
  <c r="D59" i="32"/>
  <c r="C59" i="32"/>
  <c r="D58" i="32"/>
  <c r="C58" i="32"/>
  <c r="D57" i="32"/>
  <c r="C57" i="32" s="1"/>
  <c r="D56" i="32"/>
  <c r="C56" i="32"/>
  <c r="D55" i="32"/>
  <c r="C55" i="32"/>
  <c r="D54" i="32"/>
  <c r="C54" i="32"/>
  <c r="D53" i="32"/>
  <c r="C53" i="32"/>
  <c r="D52" i="32"/>
  <c r="C52" i="32"/>
  <c r="D51" i="32"/>
  <c r="C51" i="32"/>
  <c r="D50" i="32"/>
  <c r="C50" i="32"/>
  <c r="D49" i="32"/>
  <c r="C49" i="32"/>
  <c r="E48" i="32"/>
  <c r="D48" i="32"/>
  <c r="C48" i="32"/>
  <c r="D47" i="32"/>
  <c r="C47" i="32"/>
  <c r="D46" i="32"/>
  <c r="C46" i="32"/>
  <c r="D45" i="32"/>
  <c r="C45" i="32" s="1"/>
  <c r="D44" i="32"/>
  <c r="C44" i="32" s="1"/>
  <c r="D43" i="32"/>
  <c r="C43" i="32"/>
  <c r="D42" i="32"/>
  <c r="C42" i="32"/>
  <c r="D41" i="32"/>
  <c r="C41" i="32"/>
  <c r="D40" i="32"/>
  <c r="C40" i="32"/>
  <c r="D39" i="32"/>
  <c r="C39" i="32" s="1"/>
  <c r="D38" i="32"/>
  <c r="C38" i="32"/>
  <c r="D37" i="32"/>
  <c r="C37" i="32" s="1"/>
  <c r="D36" i="32"/>
  <c r="C36" i="32"/>
  <c r="D35" i="32"/>
  <c r="C35" i="32"/>
  <c r="D34" i="32"/>
  <c r="C34" i="32"/>
  <c r="D33" i="32"/>
  <c r="C33" i="32" s="1"/>
  <c r="D32" i="32"/>
  <c r="C32" i="32" s="1"/>
  <c r="D31" i="32"/>
  <c r="C31" i="32"/>
  <c r="D30" i="32"/>
  <c r="C30" i="32"/>
  <c r="D29" i="32"/>
  <c r="C29" i="32"/>
  <c r="E28" i="32"/>
  <c r="D28" i="32"/>
  <c r="C28" i="32"/>
  <c r="D27" i="32"/>
  <c r="C27" i="32"/>
  <c r="D26" i="32"/>
  <c r="C26" i="32"/>
  <c r="D25" i="32"/>
  <c r="C25" i="32"/>
  <c r="D24" i="32"/>
  <c r="C24" i="32"/>
  <c r="D23" i="32"/>
  <c r="C23" i="32"/>
  <c r="D22" i="32"/>
  <c r="C22" i="32" s="1"/>
  <c r="E21" i="32"/>
  <c r="D21" i="32"/>
  <c r="C21" i="32" s="1"/>
  <c r="D20" i="32"/>
  <c r="C20" i="32"/>
  <c r="D19" i="32"/>
  <c r="C19" i="32"/>
  <c r="D18" i="32"/>
  <c r="C18" i="32"/>
  <c r="D17" i="32"/>
  <c r="C17" i="32"/>
  <c r="F16" i="32"/>
  <c r="D16" i="32" s="1"/>
  <c r="C16" i="32" s="1"/>
  <c r="D15" i="32"/>
  <c r="C15" i="32" s="1"/>
  <c r="D14" i="32"/>
  <c r="C14" i="32"/>
  <c r="D13" i="32"/>
  <c r="C13" i="32"/>
  <c r="G12" i="32"/>
  <c r="G72" i="32" s="1"/>
  <c r="F12" i="32"/>
  <c r="E12" i="32"/>
  <c r="D12" i="32" s="1"/>
  <c r="C12" i="32" s="1"/>
  <c r="D11" i="32"/>
  <c r="C11" i="32" s="1"/>
  <c r="D10" i="32"/>
  <c r="C10" i="32"/>
  <c r="D9" i="32"/>
  <c r="C9" i="32"/>
  <c r="D8" i="32"/>
  <c r="C8" i="32"/>
  <c r="F7" i="32"/>
  <c r="D7" i="32"/>
  <c r="C7" i="32"/>
  <c r="H61" i="30"/>
  <c r="G61" i="30"/>
  <c r="F61" i="30"/>
  <c r="C61" i="30"/>
  <c r="H48" i="30"/>
  <c r="H47" i="30" s="1"/>
  <c r="E48" i="30"/>
  <c r="E47" i="30" s="1"/>
  <c r="D48" i="30"/>
  <c r="D47" i="30" s="1"/>
  <c r="C48" i="30"/>
  <c r="C47" i="30" s="1"/>
  <c r="E43" i="30"/>
  <c r="D43" i="30"/>
  <c r="E34" i="30"/>
  <c r="D34" i="30"/>
  <c r="H28" i="30"/>
  <c r="E28" i="30"/>
  <c r="D28" i="30"/>
  <c r="C28" i="30"/>
  <c r="H21" i="30"/>
  <c r="E21" i="30"/>
  <c r="D21" i="30"/>
  <c r="C21" i="30"/>
  <c r="H16" i="30"/>
  <c r="E16" i="30"/>
  <c r="D16" i="30"/>
  <c r="C16" i="30"/>
  <c r="H13" i="30"/>
  <c r="H12" i="30" s="1"/>
  <c r="E13" i="30"/>
  <c r="E12" i="30" s="1"/>
  <c r="D13" i="30"/>
  <c r="D12" i="30" s="1"/>
  <c r="C13" i="30"/>
  <c r="C12" i="30" s="1"/>
  <c r="H8" i="30"/>
  <c r="E8" i="30"/>
  <c r="D8" i="30"/>
  <c r="C8" i="30"/>
  <c r="H7" i="30"/>
  <c r="C7" i="30"/>
  <c r="D30" i="28"/>
  <c r="H72" i="30" l="1"/>
  <c r="D72" i="30"/>
  <c r="E72" i="30"/>
  <c r="C72"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win10</author>
  </authors>
  <commentList>
    <comment ref="G10" authorId="0" shapeId="0" xr:uid="{00000000-0006-0000-0E00-000001000000}">
      <text>
        <r>
          <rPr>
            <b/>
            <sz val="9"/>
            <rFont val="宋体"/>
            <family val="3"/>
            <charset val="134"/>
          </rPr>
          <t>win10:</t>
        </r>
        <r>
          <rPr>
            <sz val="9"/>
            <rFont val="宋体"/>
            <family val="3"/>
            <charset val="134"/>
          </rPr>
          <t xml:space="preserve">
请补充完整</t>
        </r>
      </text>
    </comment>
  </commentList>
</comments>
</file>

<file path=xl/sharedStrings.xml><?xml version="1.0" encoding="utf-8"?>
<sst xmlns="http://schemas.openxmlformats.org/spreadsheetml/2006/main" count="1982" uniqueCount="723">
  <si>
    <t>预算01-1表</t>
  </si>
  <si>
    <t>财务收支预算总表</t>
  </si>
  <si>
    <t>单位名称： 曲靖经济技术开发区地方事务局</t>
  </si>
  <si>
    <t>单位:万元</t>
  </si>
  <si>
    <t>收        入</t>
  </si>
  <si>
    <t>支        出</t>
  </si>
  <si>
    <t>项      目</t>
  </si>
  <si>
    <t>2022年预算数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</si>
  <si>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</si>
  <si>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</si>
  <si>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</si>
  <si>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</si>
  <si>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</si>
  <si>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</si>
  <si>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</si>
  <si>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</si>
  <si>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</si>
  <si>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</si>
  <si>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</si>
  <si>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</si>
  <si>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</si>
  <si>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</si>
  <si>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</si>
  <si>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</si>
  <si>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</si>
  <si>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</si>
  <si>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</si>
  <si>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</si>
  <si>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</si>
  <si>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</si>
  <si>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</si>
  <si>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</si>
  <si>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</si>
  <si>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</si>
  <si>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</si>
  <si>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</si>
  <si>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</si>
  <si>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</si>
  <si>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</si>
  <si>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</si>
  <si>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</si>
  <si>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</si>
  <si>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</si>
  <si>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</si>
  <si>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</si>
  <si>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</si>
  <si>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</si>
  <si>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</si>
  <si>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</si>
  <si>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</si>
  <si>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</si>
  <si>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</si>
  <si>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</si>
  <si>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</si>
  <si>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</si>
  <si>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</si>
  <si>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</si>
  <si>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</si>
  <si>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</si>
  <si>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</si>
  <si>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</si>
  <si>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</si>
  <si>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</si>
  <si>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</si>
  <si>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</si>
  <si>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702</t>
  </si>
  <si>
    <t>曲靖经济技术开发区地方事务局</t>
  </si>
  <si>
    <t/>
  </si>
  <si>
    <t>702001</t>
  </si>
  <si>
    <t xml:space="preserve">  曲靖经济技术开发区地方事务局</t>
  </si>
  <si>
    <t>预算01-3表</t>
  </si>
  <si>
    <t xml:space="preserve"> 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</si>
  <si>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</si>
  <si>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</si>
  <si>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</si>
  <si>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</si>
  <si>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</si>
  <si>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</si>
  <si>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</si>
  <si>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</si>
  <si>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</si>
  <si>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</si>
  <si>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</si>
  <si>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</si>
  <si>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201</t>
  </si>
  <si>
    <t>一般公共服务支出</t>
  </si>
  <si>
    <t>20103</t>
  </si>
  <si>
    <t xml:space="preserve">  政府办公厅（室）及相关机构事务</t>
  </si>
  <si>
    <t>2010301</t>
  </si>
  <si>
    <t xml:space="preserve">    行政运行</t>
  </si>
  <si>
    <t>20134</t>
  </si>
  <si>
    <t xml:space="preserve">  统战事务</t>
  </si>
  <si>
    <t>2013404</t>
  </si>
  <si>
    <t xml:space="preserve">    宗教事务</t>
  </si>
  <si>
    <t>208</t>
  </si>
  <si>
    <t>社会保障和就业支出</t>
  </si>
  <si>
    <t>20801</t>
  </si>
  <si>
    <t xml:space="preserve">  人力资源和社会保障管理事务</t>
  </si>
  <si>
    <t>2080104</t>
  </si>
  <si>
    <t xml:space="preserve">    综合业务管理</t>
  </si>
  <si>
    <t>2080109</t>
  </si>
  <si>
    <t xml:space="preserve">    社会保险经办机构</t>
  </si>
  <si>
    <t>20805</t>
  </si>
  <si>
    <t xml:space="preserve">  行政事业单位养老支出</t>
  </si>
  <si>
    <t>2080505</t>
  </si>
  <si>
    <t xml:space="preserve">    机关事业单位基本养老保险缴费支出</t>
  </si>
  <si>
    <t>2080599</t>
  </si>
  <si>
    <t xml:space="preserve">    其他行政事业单位养老支出</t>
  </si>
  <si>
    <t>20807</t>
  </si>
  <si>
    <t xml:space="preserve">  就业补助</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</si>
  <si>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</si>
  <si>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</si>
  <si>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</si>
  <si>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</si>
  <si>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</si>
  <si>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</si>
  <si>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</si>
  <si>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</si>
  <si>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</si>
  <si>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</si>
  <si>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2080805</t>
  </si>
  <si>
    <t xml:space="preserve">    义务兵优待</t>
  </si>
  <si>
    <t>20809</t>
  </si>
  <si>
    <t xml:space="preserve">  退役安置</t>
  </si>
  <si>
    <t>2080901</t>
  </si>
  <si>
    <t xml:space="preserve">    退役士兵安置</t>
  </si>
  <si>
    <t>20810</t>
  </si>
  <si>
    <t xml:space="preserve">  社会福利</t>
  </si>
  <si>
    <t>2081001</t>
  </si>
  <si>
    <t xml:space="preserve">    儿童福利</t>
  </si>
  <si>
    <t>2081002</t>
  </si>
  <si>
    <t xml:space="preserve">    老年福利</t>
  </si>
  <si>
    <t>2081004</t>
  </si>
  <si>
    <t xml:space="preserve">    殡葬</t>
  </si>
  <si>
    <t>20811</t>
  </si>
  <si>
    <t xml:space="preserve">  残疾人事业</t>
  </si>
  <si>
    <t>2081107</t>
  </si>
  <si>
    <t xml:space="preserve">    残疾人生活和护理补贴</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</si>
  <si>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</si>
  <si>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</si>
  <si>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</si>
  <si>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</si>
  <si>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</si>
  <si>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</si>
  <si>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</si>
  <si>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</si>
  <si>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</si>
  <si>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</si>
  <si>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20821</t>
  </si>
  <si>
    <t xml:space="preserve">  特困人员救助供养</t>
  </si>
  <si>
    <t>2082102</t>
  </si>
  <si>
    <t xml:space="preserve">    农村特困人员救助供养支出</t>
  </si>
  <si>
    <t>20826</t>
  </si>
  <si>
    <t xml:space="preserve">  财政对基本养老保险基金的补助</t>
  </si>
  <si>
    <t>2082602</t>
  </si>
  <si>
    <t xml:space="preserve">    财政对城乡居民基本养老保险基金的补助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</si>
  <si>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</si>
  <si>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</si>
  <si>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</si>
  <si>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</si>
  <si>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</si>
  <si>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</si>
  <si>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2082799</t>
  </si>
  <si>
    <t xml:space="preserve">    其他财政对社会保险基金的补助</t>
  </si>
  <si>
    <t>210</t>
  </si>
  <si>
    <t>卫生健康支出</t>
  </si>
  <si>
    <t>21011</t>
  </si>
  <si>
    <t xml:space="preserve">  行政事业单位医疗</t>
  </si>
  <si>
    <t>2101101</t>
  </si>
  <si>
    <t xml:space="preserve">    行政单位医疗</t>
  </si>
  <si>
    <t>2101102</t>
  </si>
  <si>
    <t xml:space="preserve">    事业单位医疗</t>
  </si>
  <si>
    <t>2101199</t>
  </si>
  <si>
    <t xml:space="preserve">    其他行政事业单位医疗支出</t>
  </si>
  <si>
    <t>21012</t>
  </si>
  <si>
    <t xml:space="preserve">  财政对基本医疗保险基金的补助</t>
  </si>
  <si>
    <t>2101202</t>
  </si>
  <si>
    <t xml:space="preserve">    财政对城乡居民基本医疗保险基金的补助</t>
  </si>
  <si>
    <t>21013</t>
  </si>
  <si>
    <t xml:space="preserve">  医疗救助</t>
  </si>
  <si>
    <t>2101301</t>
  </si>
  <si>
    <t xml:space="preserve">    城乡医疗救助</t>
  </si>
  <si>
    <t>21014</t>
  </si>
  <si>
    <t xml:space="preserve">  优抚对象医疗</t>
  </si>
  <si>
    <t>2101401</t>
  </si>
  <si>
    <t xml:space="preserve">    优抚对象医疗补助</t>
  </si>
  <si>
    <t>211</t>
  </si>
  <si>
    <t>节能环保支出</t>
  </si>
  <si>
    <t>21103</t>
  </si>
  <si>
    <t xml:space="preserve">  污染防治</t>
  </si>
  <si>
    <t>2110399</t>
  </si>
  <si>
    <t xml:space="preserve">    其他污染防治支出</t>
  </si>
  <si>
    <t>213</t>
  </si>
  <si>
    <t>农林水支出</t>
  </si>
  <si>
    <t>21301</t>
  </si>
  <si>
    <t xml:space="preserve">  农业农村</t>
  </si>
  <si>
    <t>2130108</t>
  </si>
  <si>
    <t xml:space="preserve">    病虫害控制</t>
  </si>
  <si>
    <t>2130199</t>
  </si>
  <si>
    <t xml:space="preserve">    其他农业农村支出</t>
  </si>
  <si>
    <t>21302</t>
  </si>
  <si>
    <t xml:space="preserve">  林业和草原</t>
  </si>
  <si>
    <t>2130299</t>
  </si>
  <si>
    <t xml:space="preserve">    其他林业和草原支出</t>
  </si>
  <si>
    <t>水利</t>
  </si>
  <si>
    <t>其他水利支出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</si>
  <si>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</si>
  <si>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</si>
  <si>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</si>
  <si>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</si>
  <si>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</si>
  <si>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</si>
  <si>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</si>
  <si>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</si>
  <si>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</si>
  <si>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</si>
  <si>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</si>
  <si>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</si>
  <si>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</si>
  <si>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</si>
  <si>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</si>
  <si>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</si>
  <si>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</si>
  <si>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</si>
  <si>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</si>
  <si>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</si>
  <si>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</si>
  <si>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</si>
  <si>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</si>
  <si>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</si>
  <si>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</si>
  <si>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</si>
  <si>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</si>
  <si>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</si>
  <si>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</si>
  <si>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</si>
  <si>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</si>
  <si>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</si>
  <si>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</si>
  <si>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</si>
  <si>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</si>
  <si>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</si>
  <si>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</si>
  <si>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</si>
  <si>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</si>
  <si>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</si>
  <si>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</si>
  <si>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</si>
  <si>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</si>
  <si>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单位名称：曲靖经济技术开发区地方事务局</t>
  </si>
  <si>
    <t>部门预算支出功能分类科目</t>
  </si>
  <si>
    <t>科目编码</t>
  </si>
  <si>
    <t>科目名称</t>
  </si>
  <si>
    <t>人员经费</t>
  </si>
  <si>
    <t>公用经费</t>
  </si>
  <si>
    <t>1</t>
  </si>
  <si>
    <t>2</t>
  </si>
  <si>
    <t>3</t>
  </si>
  <si>
    <t>4</t>
  </si>
  <si>
    <t>5</t>
  </si>
  <si>
    <t>6</t>
  </si>
  <si>
    <t>7</t>
  </si>
  <si>
    <t>预算02-3表</t>
  </si>
  <si>
    <t>财政拨款支出明细表（按经济科目分类）</t>
  </si>
  <si>
    <t xml:space="preserve">单位名称： </t>
  </si>
  <si>
    <t>政府预算支出经济分类科目</t>
  </si>
  <si>
    <t>部门预算支出经济分类科目</t>
  </si>
  <si>
    <t>类</t>
  </si>
  <si>
    <t>款</t>
  </si>
  <si>
    <t>8</t>
  </si>
  <si>
    <t>9</t>
  </si>
  <si>
    <t>10</t>
  </si>
  <si>
    <t>11</t>
  </si>
  <si>
    <t>12</t>
  </si>
  <si>
    <t>13</t>
  </si>
  <si>
    <t>14</t>
  </si>
  <si>
    <t>15</t>
  </si>
  <si>
    <t>16</t>
  </si>
  <si>
    <t>17</t>
  </si>
  <si>
    <t>18</t>
  </si>
  <si>
    <t>19</t>
  </si>
  <si>
    <t>20</t>
  </si>
  <si>
    <t>21</t>
  </si>
  <si>
    <t>22</t>
  </si>
  <si>
    <t>23</t>
  </si>
  <si>
    <t>24</t>
  </si>
  <si>
    <t>25</t>
  </si>
  <si>
    <t>26</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</si>
  <si>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</si>
  <si>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</si>
  <si>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</si>
  <si>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</si>
  <si>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</si>
  <si>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</si>
  <si>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</si>
  <si>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</si>
  <si>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</si>
  <si>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</si>
  <si>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</si>
  <si>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</si>
  <si>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</si>
  <si>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</si>
  <si>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</si>
  <si>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08</t>
  </si>
  <si>
    <t xml:space="preserve">  机关事业单位基本养老保险缴费</t>
  </si>
  <si>
    <t>502</t>
  </si>
  <si>
    <t>机关商品和服务支出</t>
  </si>
  <si>
    <t xml:space="preserve">  职工基本医疗保险缴费</t>
  </si>
  <si>
    <t xml:space="preserve">  办公经费</t>
  </si>
  <si>
    <t xml:space="preserve">  公务员医疗补助缴费</t>
  </si>
  <si>
    <t>05</t>
  </si>
  <si>
    <t xml:space="preserve">  委托业务费</t>
  </si>
  <si>
    <t xml:space="preserve">  其他社会保障缴费</t>
  </si>
  <si>
    <t>06</t>
  </si>
  <si>
    <t xml:space="preserve">  公务接待费</t>
  </si>
  <si>
    <t>503</t>
  </si>
  <si>
    <t>机关资本性支出（一）</t>
  </si>
  <si>
    <t xml:space="preserve">  基础设施建设</t>
  </si>
  <si>
    <t>302</t>
  </si>
  <si>
    <t>商品和服务支出</t>
  </si>
  <si>
    <t>509</t>
  </si>
  <si>
    <t>对个人和家庭的补助</t>
  </si>
  <si>
    <t xml:space="preserve">  办公费</t>
  </si>
  <si>
    <t xml:space="preserve">  社会福利和救助</t>
  </si>
  <si>
    <t>27</t>
  </si>
  <si>
    <t>28</t>
  </si>
  <si>
    <t xml:space="preserve">  工会经费</t>
  </si>
  <si>
    <t>29</t>
  </si>
  <si>
    <t xml:space="preserve">  福利费</t>
  </si>
  <si>
    <t>303</t>
  </si>
  <si>
    <t xml:space="preserve">  生活补助</t>
  </si>
  <si>
    <t>310</t>
  </si>
  <si>
    <t>资本性支出</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</si>
  <si>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</si>
  <si>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</si>
  <si>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</si>
  <si>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</si>
  <si>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</si>
  <si>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</si>
  <si>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</si>
  <si>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</si>
  <si>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</si>
  <si>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</si>
  <si>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</si>
  <si>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单位名称</t>
  </si>
  <si>
    <t>项目代码</t>
  </si>
  <si>
    <t>项目名称</t>
  </si>
  <si>
    <t>部门经济科目编码</t>
  </si>
  <si>
    <t>部门经济科目名称</t>
  </si>
  <si>
    <t>资金来源</t>
  </si>
  <si>
    <t>总计</t>
  </si>
  <si>
    <t>财政拨款结转结余</t>
  </si>
  <si>
    <t>一般公共预算资金</t>
  </si>
  <si>
    <t>全年数</t>
  </si>
  <si>
    <t>已提前安排</t>
  </si>
  <si>
    <t>抵扣上年垫付资金</t>
  </si>
  <si>
    <t>本次下达</t>
  </si>
  <si>
    <t>另文下达</t>
  </si>
  <si>
    <t>其中：转隶人员公用经费</t>
  </si>
  <si>
    <t xml:space="preserve">    曲靖经济技术开发区地方事务局</t>
  </si>
  <si>
    <t>530303210000000000728</t>
  </si>
  <si>
    <t>行政人员支出工资</t>
  </si>
  <si>
    <t>行政运行</t>
  </si>
  <si>
    <t>30101</t>
  </si>
  <si>
    <t>基本工资</t>
  </si>
  <si>
    <t>30102</t>
  </si>
  <si>
    <t>津贴补贴</t>
  </si>
  <si>
    <t>30103</t>
  </si>
  <si>
    <t>奖金</t>
  </si>
  <si>
    <t>530303210000000000730</t>
  </si>
  <si>
    <t>社会保障缴费</t>
  </si>
  <si>
    <t>机关事业单位基本养老保险缴费支出</t>
  </si>
  <si>
    <t>30108</t>
  </si>
  <si>
    <t>机关事业单位基本养老保险缴费</t>
  </si>
  <si>
    <t>行政单位医疗</t>
  </si>
  <si>
    <t>30110</t>
  </si>
  <si>
    <t>职工基本医疗保险缴费</t>
  </si>
  <si>
    <t>其他行政事业单位医疗支出</t>
  </si>
  <si>
    <t>30111</t>
  </si>
  <si>
    <t>公务员医疗补助缴费</t>
  </si>
  <si>
    <t>30112</t>
  </si>
  <si>
    <t>其他社会保障缴费</t>
  </si>
  <si>
    <t>530303210000000000731</t>
  </si>
  <si>
    <t>住房公积金</t>
  </si>
  <si>
    <t>30113</t>
  </si>
  <si>
    <t>530303210000000000733</t>
  </si>
  <si>
    <t>其他工资福利支出</t>
  </si>
  <si>
    <t>30199</t>
  </si>
  <si>
    <t>社会保险经办机构</t>
  </si>
  <si>
    <t>530303210000000000736</t>
  </si>
  <si>
    <t>其他公用支出</t>
  </si>
  <si>
    <t>30201</t>
  </si>
  <si>
    <t>办公费</t>
  </si>
  <si>
    <t>宗教事务</t>
  </si>
  <si>
    <t>其他行政事业单位养老支出</t>
  </si>
  <si>
    <t>财政对失业保险基金的补助</t>
  </si>
  <si>
    <t>财政对工伤保险基金的补助</t>
  </si>
  <si>
    <t>事业单位医疗</t>
  </si>
  <si>
    <t>530303210000000000734</t>
  </si>
  <si>
    <t>30217</t>
  </si>
  <si>
    <t>530303210000000000735</t>
  </si>
  <si>
    <t>工会经费</t>
  </si>
  <si>
    <t>30228</t>
  </si>
  <si>
    <t>30229</t>
  </si>
  <si>
    <t>福利费</t>
  </si>
  <si>
    <t>530303221100000690050</t>
  </si>
  <si>
    <t>其他就业补助支出</t>
  </si>
  <si>
    <t>30305</t>
  </si>
  <si>
    <t>生活补助</t>
  </si>
  <si>
    <t>死亡抚恤</t>
  </si>
  <si>
    <t>伤残抚恤</t>
  </si>
  <si>
    <t>在乡复员、退伍军人生活补助</t>
  </si>
  <si>
    <t>义务兵优待</t>
  </si>
  <si>
    <t>退役士兵安置</t>
  </si>
  <si>
    <t>儿童福利</t>
  </si>
  <si>
    <t>老年福利</t>
  </si>
  <si>
    <t>残疾人生活和护理补贴</t>
  </si>
  <si>
    <t>城市最低生活保障金支出</t>
  </si>
  <si>
    <t>农村最低生活保障金支出</t>
  </si>
  <si>
    <t>临时救助支出</t>
  </si>
  <si>
    <t>农村特困人员救助供养支出</t>
  </si>
  <si>
    <t>财政对城乡居民基本养老保险基金的补助</t>
  </si>
  <si>
    <t>其他财政对社会保险基金的补助</t>
  </si>
  <si>
    <t>财政对城乡居民基本医疗保险基金的补助</t>
  </si>
  <si>
    <t>城乡医疗救助</t>
  </si>
  <si>
    <t>优抚对象医疗补助</t>
  </si>
  <si>
    <t>预算05-1表</t>
  </si>
  <si>
    <t>项目支出预算表（其他运转类、特定目标类项目）</t>
  </si>
  <si>
    <t>项目分类</t>
  </si>
  <si>
    <t>项目单位</t>
  </si>
  <si>
    <t>经济科目编码</t>
  </si>
  <si>
    <t>经济科目名称</t>
  </si>
  <si>
    <t>本年拨款</t>
  </si>
  <si>
    <t>事业单位
经营收入</t>
  </si>
  <si>
    <t>其中：本次下达</t>
  </si>
  <si>
    <t>202年重大动物疫病防控和畜牧业发展工作经费</t>
  </si>
  <si>
    <t>专项业务类</t>
  </si>
  <si>
    <t>530303210000000000353</t>
  </si>
  <si>
    <t>病虫害控制</t>
  </si>
  <si>
    <t>白石江经开区段河道综合治理应急工程经费</t>
  </si>
  <si>
    <t>530303210000000000397</t>
  </si>
  <si>
    <t>其他污染防治支出</t>
  </si>
  <si>
    <t>31005</t>
  </si>
  <si>
    <t>基础设施建设</t>
  </si>
  <si>
    <t>公益性公墓建设及殡葬改革工作经费</t>
  </si>
  <si>
    <t>530303210000000000853</t>
  </si>
  <si>
    <t>殡葬</t>
  </si>
  <si>
    <t>河长制“一河一策”编制经费</t>
  </si>
  <si>
    <t>530303221100000699332</t>
  </si>
  <si>
    <t>经开区农业农村工作经费</t>
  </si>
  <si>
    <t>530303210000000000411</t>
  </si>
  <si>
    <t>其他农业农村支出</t>
  </si>
  <si>
    <t>30227</t>
  </si>
  <si>
    <t>委托业务费</t>
  </si>
  <si>
    <t>开展婚姻登记服务管理工作经费</t>
  </si>
  <si>
    <t>530303221100000699288</t>
  </si>
  <si>
    <t>综合业务管理</t>
  </si>
  <si>
    <t>劳务市场租赁经费</t>
  </si>
  <si>
    <t>530303210000000000409</t>
  </si>
  <si>
    <t>派驻会泽大井镇刘家山村、芦坪村和银坪村驻村工作经费</t>
  </si>
  <si>
    <t>530303221100000699314</t>
  </si>
  <si>
    <t>曲靖经开区全面推行林长制工作经费</t>
  </si>
  <si>
    <t>530303221100000699368</t>
  </si>
  <si>
    <t>其他林业和草原支出</t>
  </si>
  <si>
    <t>上坝、白冲、五丘田三件小（二）型水库降等级报废经费</t>
  </si>
  <si>
    <t>530303221100000699346</t>
  </si>
  <si>
    <t>社保网络运行维护经费</t>
  </si>
  <si>
    <t>530303210000000000469</t>
  </si>
  <si>
    <t>数字经开区水环境监管平台项目经费</t>
  </si>
  <si>
    <t>530303221100000699362</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</si>
  <si>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</si>
  <si>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</si>
  <si>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</si>
  <si>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</si>
  <si>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</si>
  <si>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</si>
  <si>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</si>
  <si>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</si>
  <si>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</si>
  <si>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</si>
  <si>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</si>
  <si>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</si>
  <si>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河长制“一河一策”编制经费</t>
  </si>
  <si>
    <t>经开区河长制工作“一河一策”编制经费</t>
  </si>
  <si>
    <t xml:space="preserve">      产出指标</t>
  </si>
  <si>
    <t>数量指标</t>
  </si>
  <si>
    <t>目标任务实际完成率</t>
  </si>
  <si>
    <t>=</t>
  </si>
  <si>
    <t>100</t>
  </si>
  <si>
    <t>%</t>
  </si>
  <si>
    <t>定量指标</t>
  </si>
  <si>
    <t>经开区5座小一型水库，28座小二型水库及4座小坝塘“一河一策”编制，合计37座。</t>
  </si>
  <si>
    <t>质量指标</t>
  </si>
  <si>
    <t>评审合格率</t>
  </si>
  <si>
    <t>反映河长制工作“一河（湖）一策”编制方案的可行性和实用性</t>
  </si>
  <si>
    <t>时效指标</t>
  </si>
  <si>
    <t>资金按时限拨付</t>
  </si>
  <si>
    <t>&lt;=</t>
  </si>
  <si>
    <t>资金下达30日完成拨付</t>
  </si>
  <si>
    <t>日</t>
  </si>
  <si>
    <t>反映资金下达后及时拨付的情况</t>
  </si>
  <si>
    <t>成本指标</t>
  </si>
  <si>
    <t>成本节约率</t>
  </si>
  <si>
    <t>&gt;=</t>
  </si>
  <si>
    <t>0</t>
  </si>
  <si>
    <t>“一河一策”编制费用控制在115万内</t>
  </si>
  <si>
    <t>效益指标</t>
  </si>
  <si>
    <t>社会效益指标</t>
  </si>
  <si>
    <t>经开区辖区内水环境提升</t>
  </si>
  <si>
    <t>水环境提升</t>
  </si>
  <si>
    <t>反映“一河一策”编制实施后的工作成果</t>
  </si>
  <si>
    <t xml:space="preserve">      满意度指标</t>
  </si>
  <si>
    <t>服务对象满意度指标</t>
  </si>
  <si>
    <t>90</t>
  </si>
  <si>
    <t>定性指标</t>
  </si>
  <si>
    <t>用以反映可考核服务对象对项目实施效果的满意程度</t>
  </si>
  <si>
    <t xml:space="preserve">    上坝、白冲、五丘田三件小（二）型水库降等级报废经费</t>
  </si>
  <si>
    <t>完成白冲、五丘田、上坝三件水库编制水库降等及报废论证报告编制。</t>
  </si>
  <si>
    <t>反映白冲、五丘田、上坝三件水库编制水库降等及报废论证报告编制的可行性和实用性</t>
  </si>
  <si>
    <t>白冲、五丘田、上坝三件水库编制水库降等及报废报告编制费用控制在12万内</t>
  </si>
  <si>
    <t xml:space="preserve">      效益指标</t>
  </si>
  <si>
    <t>保障水库区域内人民财产安全</t>
  </si>
  <si>
    <t>反映白冲、五丘田、上坝三件水库编制水库降等及报废论证报告编制的工作成效</t>
  </si>
  <si>
    <t>受益群众满意度</t>
  </si>
  <si>
    <t xml:space="preserve">    劳务市场租赁经费</t>
  </si>
  <si>
    <t>在承租期间内，拥有租赁土地的使用权，按时足额向甲方支付土地租赁费。</t>
  </si>
  <si>
    <t>资金兑付率</t>
  </si>
  <si>
    <t>反映资金下达后是否足额拨付到位</t>
  </si>
  <si>
    <t>劳务市场就业服务覆盖率</t>
  </si>
  <si>
    <t>反映劳务市场就业服务工作是否覆盖经开区辖区</t>
  </si>
  <si>
    <t>反映劳务市场就业服务的工作成效</t>
  </si>
  <si>
    <t>就业服务逐步提升</t>
  </si>
  <si>
    <t>反映劳务市场就业服务提升</t>
  </si>
  <si>
    <t>用于反映群众对劳务市场就业服务实施效果的满意程度</t>
  </si>
  <si>
    <t xml:space="preserve">    社保网络运行维护经费</t>
  </si>
  <si>
    <t>保障经开区辖区内社保、医保、就业网络服务正常运转</t>
  </si>
  <si>
    <t>100%</t>
  </si>
  <si>
    <t>社保网络正常运行率</t>
  </si>
  <si>
    <t>反映社保网络建设工作是否正常运转</t>
  </si>
  <si>
    <t>社会保障网络覆盖率</t>
  </si>
  <si>
    <t>经开区社会保障服务中心网络服务运行维护合同</t>
  </si>
  <si>
    <t>资金及时拨付</t>
  </si>
  <si>
    <t>反映资金是否及时拨付至相关单位</t>
  </si>
  <si>
    <t>辖区社会保险参报率较上年提升</t>
  </si>
  <si>
    <t>反映社保网络运转后的工作成效</t>
  </si>
  <si>
    <t>社会保险参保对象满意情况</t>
  </si>
  <si>
    <t>参保对象好评度。</t>
  </si>
  <si>
    <t xml:space="preserve">    曲靖经开区全面推行林长制工作经费</t>
  </si>
  <si>
    <t>2022年1-5月制定出台林长工作督察、林长制考核等一系列制度，全面推行林长制，安装公示牌，完成年度森林质量提升任务，做到林有人管，山有人护，建立健全林长制长效管理机制。</t>
  </si>
  <si>
    <t>林长制公示牌安装、林长制办公支出</t>
  </si>
  <si>
    <t>块</t>
  </si>
  <si>
    <t>用以反映和考核项目产出数量目标的实现程度。</t>
  </si>
  <si>
    <t>完成年度森林质量提升任务</t>
  </si>
  <si>
    <t>完成年度森林质量提升达标产出数与实际产出数的比率，用以反映和考核项目产出质量目标的实现程度。</t>
  </si>
  <si>
    <t>林长制公示牌安装完成及时性</t>
  </si>
  <si>
    <t>项目实际完成时间与计划完成时间的比较，用以反映和考核项目产出时效目标的实现程度。</t>
  </si>
  <si>
    <t>经济效益指标</t>
  </si>
  <si>
    <t>林区安全效果</t>
  </si>
  <si>
    <t>用以反映林长制实施后的管理效果，考核林地管护效果明显提升作用是否明显。</t>
  </si>
  <si>
    <t>可持续影响</t>
  </si>
  <si>
    <t>长效管理机制</t>
  </si>
  <si>
    <t>反映部门是否在改进管理、制定制度方面建立了新举措，是部门工作长期可持续发展的保障。</t>
  </si>
  <si>
    <t xml:space="preserve">    公益性公墓建设及殡葬改革工作经费</t>
  </si>
  <si>
    <t>2022年遗体火化工作于2022年12月31日完成，覆盖经开区辖区，惠民补助经费补助经费资金应补尽补率达到100%，惠民殡葬补助发放准确率达到100%且在补助审批结束后30日日内完成拨付，殡仪馆基本殡葬服务费用成本控制在1500元内，受益群众满意度达90%以上。</t>
  </si>
  <si>
    <t>应补尽补率</t>
  </si>
  <si>
    <t>完成公益性公墓规划选址、报批、项目建设，殡葬改革实现街道、社区全覆盖，火化率100%，节地生态安葬比例35%，加强农村公益性公墓设施建设，拨付殡仪馆惠民殡葬补助，街道惠民殡葬补助。</t>
  </si>
  <si>
    <t>惠民殡葬补助发放准确率</t>
  </si>
  <si>
    <t>补助标准达标率</t>
  </si>
  <si>
    <t>反映补助殡仪馆基本殡葬服务费用是否控制在执行范围内</t>
  </si>
  <si>
    <t>补助发放及时率</t>
  </si>
  <si>
    <t>30</t>
  </si>
  <si>
    <t>反映惠民殡葬补助是否及时发放到位</t>
  </si>
  <si>
    <t>生态效益指标</t>
  </si>
  <si>
    <t>殡葬改革成效</t>
  </si>
  <si>
    <t>项目的实施是否推动了殡葬改革。</t>
  </si>
  <si>
    <t>用于反映群众对殡葬改革工作实施效果的满意程度</t>
  </si>
  <si>
    <t xml:space="preserve">    经开区农业农村工作经费</t>
  </si>
  <si>
    <t>2022年经开区计划收购烟叶8000担，实现产值1000万元，维护正常烟叶收购秩序，确保烟叶收购平稳有序推进。</t>
  </si>
  <si>
    <t>烟叶收购量</t>
  </si>
  <si>
    <t>担</t>
  </si>
  <si>
    <t>根据工作计划、项目实施方案规定的完成计划客观描述该项指标内容、计划数量等。项目实施的实际产出，用以反映和考核项目产出数量目标的实现程度。</t>
  </si>
  <si>
    <t>质量达标率</t>
  </si>
  <si>
    <t>项目完成的质量达标产出数与实际产出数的比率，用以反映和考核项目产出质量目标的实现程度。</t>
  </si>
  <si>
    <t>烟叶收购完成及时性</t>
  </si>
  <si>
    <t>烟叶收购秩序稳步提升</t>
  </si>
  <si>
    <t>用以反映和考核烟叶收购秩序的工作成效。</t>
  </si>
  <si>
    <t>实现烟草产值</t>
  </si>
  <si>
    <t>万元</t>
  </si>
  <si>
    <t>反映和考核烟叶产值增长情况。</t>
  </si>
  <si>
    <t>用以反映可考核受益群众对项目实施效果的满意程度</t>
  </si>
  <si>
    <t xml:space="preserve">    数字经开区水环境监管平台项目经费</t>
  </si>
  <si>
    <t>乙方为甲方提供本项目所需的数字经开水环境监管平台的硬件及维保服务，包括小型水质监测站、水文监测、视频监控、平台软件、设备运维及高光谱服务；云计算产品服务云主机业务；NB物联网卡及4G物联网卡，承载信息化终端的信息传输及数据互联互通的网络连接服务；所需的项目集成服务。合同总金额（五年）为8406010.00元，（大写捌佰肆拾零陆仟零肆拾元整）。计划在资金下达后按合同时限完成拨付，水环境平台上线后正常运转，稳定提升经开区辖区内水环境质量</t>
  </si>
  <si>
    <t>建设完成数字经开水环境监管平台硬件及维保服务项目</t>
  </si>
  <si>
    <t>数字经开水环境监管平台上线后正常运行率</t>
  </si>
  <si>
    <t>反映数字经开水环境监管平台上线后正常运行率</t>
  </si>
  <si>
    <t>&gt;</t>
  </si>
  <si>
    <t>反映数字经开水环境监管平台硬件及维保服务后的工作成果</t>
  </si>
  <si>
    <t>95</t>
  </si>
  <si>
    <t>使用人员及维保服务满意度≥95%，以问卷形式调查使用人员及维保服务满意度。</t>
  </si>
  <si>
    <t xml:space="preserve">    派驻会泽大井镇刘家山村、芦坪村和银坪村驻村工作经费</t>
  </si>
  <si>
    <t>拨付派驻会泽大井镇刘家山村、芦坪村和银坪村驻村工作经费，支持乡村振兴发展。</t>
  </si>
  <si>
    <t>人员保障数</t>
  </si>
  <si>
    <t>人</t>
  </si>
  <si>
    <t>用以反映和考核驻村人员福利措施。</t>
  </si>
  <si>
    <t>人员保障率</t>
  </si>
  <si>
    <t>用以反映和考核派驻工作人员人身安全。</t>
  </si>
  <si>
    <t>完成及时性</t>
  </si>
  <si>
    <t>用以反映和考核助推乡村振兴产出时效目标的实现程度。</t>
  </si>
  <si>
    <t>扶贫提升效果</t>
  </si>
  <si>
    <t>用以反映和考核刘家山村、芦坪村、银坪村脱贫攻坚成果衔接乡村振兴、农村人居环境。持续健全“动态监测防返贫预警机制”“脱贫人口增收机制”“两不愁三保障”工作机制，抓实防返贫致贫监测帮扶。开展“一平台三机制”四个专项行动，进一步巩固拓展脱贫攻坚成果。</t>
  </si>
  <si>
    <t>可持续影响指标</t>
  </si>
  <si>
    <t>长效巩固管理机制</t>
  </si>
  <si>
    <t>用以反映和考核脱贫人口及“三类人员”技能学习和劳动收入，改善村内环境。</t>
  </si>
  <si>
    <t>大井镇刘家山村、芦坪村和银坪村群众对驻村队员满意度</t>
  </si>
  <si>
    <t>用以反映和考核大井镇刘家山村、芦坪村和银坪村群众对驻村队员满意度</t>
  </si>
  <si>
    <t xml:space="preserve">    开展婚姻登记服务管理工作经费</t>
  </si>
  <si>
    <t>经开区托管区域完成28万分婚姻登记历史档案数据补录和电子化、智能化数据库等完善工作。</t>
  </si>
  <si>
    <t>年度数据补录份数</t>
  </si>
  <si>
    <t>反映项目实际完成情况。</t>
  </si>
  <si>
    <t>补录数据准确性</t>
  </si>
  <si>
    <t>反映补录数据的准确率。</t>
  </si>
  <si>
    <t>数字化转化质量合格率</t>
  </si>
  <si>
    <t>考察补录数据的质量情况。</t>
  </si>
  <si>
    <t>完成及时率</t>
  </si>
  <si>
    <t>考察项目推进情况。</t>
  </si>
  <si>
    <t>档案信息资源安全性</t>
  </si>
  <si>
    <t>反映项目实施后婚姻档案信息资源的安全保护状况。</t>
  </si>
  <si>
    <t>社会公众满意度</t>
  </si>
  <si>
    <t>服务对象对项目实施效果的满意程度。</t>
  </si>
  <si>
    <t xml:space="preserve">    白石江经开区段河道综合治理应急工程经费</t>
  </si>
  <si>
    <t>曲靖白石江经开区段河道综合治理应急工程，该工程于2018年11月1日开工至2019年9月15日完工。该工程施工中标价为32145862.07元，监理中标价为：913200.00元，设计中标价为：854700.00元，三家单位累计合同价为：33913762.07元。现已支付施工费：11828000.00万元；监理费：100000.00万元；设计费：100200.00万元。按合同要求拨付设计费74万元，工程进度款126万元。</t>
  </si>
  <si>
    <t>合同履约进度</t>
  </si>
  <si>
    <t>反映白石江经开区段河道综合治理应急工程的实际工作量</t>
  </si>
  <si>
    <t>验收合格率</t>
  </si>
  <si>
    <t>根据白石江经开区段河道综合治理应急工程方案规定的完成计划客观描述该项指标内容、计划数量等。项目实施的实际产出，用以反映和考核白石江经开区段河道综合治理应急工程产出数量目标的实现程度。</t>
  </si>
  <si>
    <t>水质提升</t>
  </si>
  <si>
    <t>地表水Ⅳ类</t>
  </si>
  <si>
    <t>反映白石江经开区段河道综合治理应急工程工作成效，水环境明显改善。</t>
  </si>
  <si>
    <t>资金拨付及时率</t>
  </si>
  <si>
    <t>水环境改善情况</t>
  </si>
  <si>
    <t>组织实施河道清淤，河床改造，完善截污治污体系。</t>
  </si>
  <si>
    <t xml:space="preserve">    202年重大动物疫病防控和畜牧业发展工作经费</t>
  </si>
  <si>
    <t>2022年度确保经开区免疫畜禽数量≥10000头次，重大动物疫病免疫率≥90%，辖区内适龄动物免疫全覆盖，应免尽免，确保辖区内不发生重大动物疫病。</t>
  </si>
  <si>
    <t>免疫畜禽数量</t>
  </si>
  <si>
    <t>头次</t>
  </si>
  <si>
    <t>用以反映和考核畜禽免疫数量目标的实现程度。</t>
  </si>
  <si>
    <t>重大动物疫病免疫率</t>
  </si>
  <si>
    <t>用以反映和考核畜禽免疫质量目标的实现程度。免疫率：实际免疫数/存栏数</t>
  </si>
  <si>
    <t>辖区内适龄动物免疫全覆盖</t>
  </si>
  <si>
    <t>用以反映和考核免疫覆盖率目标的实现程度</t>
  </si>
  <si>
    <t>应免尽免，确保辖区内不发生重大动物疫病</t>
  </si>
  <si>
    <t>用以反映和考核免疫工作成效目标的完成度</t>
  </si>
  <si>
    <t>对经开区畜牧业发展的影响</t>
  </si>
  <si>
    <t>用以反映和考核畜牧业发展成效目标的完成度</t>
  </si>
  <si>
    <t>预算05-3表</t>
  </si>
  <si>
    <t>项目支出绩效目标表（另文下达）</t>
  </si>
  <si>
    <t>说明：曲靖经济技术开发区地方事务局无另文下达的项目支出，故本表为空表。</t>
  </si>
  <si>
    <t>预算06表</t>
  </si>
  <si>
    <t>政府性基金预算支出预算表</t>
  </si>
  <si>
    <t>本年政府性基金预算支出</t>
  </si>
  <si>
    <t>说明：曲靖经济技术开发区地方事务局无政府性基金预算安排支出，故本表为空表。</t>
  </si>
  <si>
    <t>预算07表</t>
  </si>
  <si>
    <t xml:space="preserve"> 国有资本经营预算支出预算表</t>
  </si>
  <si>
    <t>本年国有资本经营预算支出</t>
  </si>
  <si>
    <t>说明：曲靖经济技术开发区地方事务局无国有资本经营预算安排支出，故本表为空表。</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</si>
  <si>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</si>
  <si>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</si>
  <si>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</si>
  <si>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</si>
  <si>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</si>
  <si>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</si>
  <si>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</si>
  <si>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</si>
  <si>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</si>
  <si>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</si>
  <si>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</si>
  <si>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防疫物资一批</t>
  </si>
  <si>
    <t>A1105 兽用药品</t>
  </si>
  <si>
    <t>元</t>
  </si>
  <si>
    <t>台式计算机</t>
  </si>
  <si>
    <t>A02010104 台式计算机</t>
  </si>
  <si>
    <t>办公桌</t>
  </si>
  <si>
    <t>A060205 木制台、桌类</t>
  </si>
  <si>
    <t>文件柜</t>
  </si>
  <si>
    <t>A060501 木质柜类</t>
  </si>
  <si>
    <t>社会电脑</t>
  </si>
  <si>
    <t xml:space="preserve">    其他公用支出</t>
  </si>
  <si>
    <t>A3一体打印机</t>
  </si>
  <si>
    <t>A0201060102 激光打印机</t>
  </si>
  <si>
    <t>书柜</t>
  </si>
  <si>
    <t>技术服务</t>
  </si>
  <si>
    <t>C09 专业技术服务</t>
  </si>
  <si>
    <t>预算09表</t>
  </si>
  <si>
    <t>政府购买服务预算表</t>
  </si>
  <si>
    <t>政府购买服务项目</t>
  </si>
  <si>
    <t>政府购买服务指导性目录代码</t>
  </si>
  <si>
    <t>基本支出/项目支出</t>
  </si>
  <si>
    <t>所属服务类别</t>
  </si>
  <si>
    <t>所属服务领域</t>
  </si>
  <si>
    <t>购买内容简述</t>
  </si>
  <si>
    <t>D0301 监测服务（包含社会管理监测、经济运行监测、公共医疗卫生监测、社会发展监测、环境监测、水利水资源调查监测、自然资源调查监测、网络舆情监测等服务）</t>
  </si>
  <si>
    <t>监测服务（包含社会管理监测、经济运行监测、公共医疗卫生监测、社会发展监测、环境监测、水利水资源调查监测、自然资源调查监测、网络舆情监测等服务）</t>
  </si>
  <si>
    <t>构建数字经开现代化管理体系，建立基于大数据与智能技术的管理模式，实现执法和综合监管由人工化向系统化、自动化和智能化转变，显著提升各部门综合管理效率，全面提升精细化管理水平。</t>
  </si>
  <si>
    <t>预算10-1表</t>
  </si>
  <si>
    <t>区对下转移支付预算表</t>
  </si>
  <si>
    <t>单位名称（项目）</t>
  </si>
  <si>
    <t>地区</t>
  </si>
  <si>
    <t>政府性基金</t>
  </si>
  <si>
    <t>说明：曲靖经济技术开发区地方事务局无区对下转移支付预算，故本表为空表。</t>
  </si>
  <si>
    <t>预算10-2表</t>
  </si>
  <si>
    <t>区对下转移支付绩效目标表</t>
  </si>
  <si>
    <t>预算11表</t>
  </si>
  <si>
    <t>新增资产配置表</t>
  </si>
  <si>
    <t>资产类别</t>
  </si>
  <si>
    <t>资产分类代码.名称</t>
  </si>
  <si>
    <t>资产名称</t>
  </si>
  <si>
    <t>计量单位</t>
  </si>
  <si>
    <t>财政部门批复数（元）</t>
  </si>
  <si>
    <t>单价</t>
  </si>
  <si>
    <t>金额</t>
  </si>
  <si>
    <t>说明：曲靖经济技术开发区地方事务局2022年无新增资产配置，故本表为空表。</t>
  </si>
  <si>
    <t>年末登记失业率保持在5.5%的范围内</t>
  </si>
  <si>
    <t>30日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</si>
</sst>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8" formatCode="0.00_);\(0.00\)"/>
    <numFmt numFmtId="179" formatCode="0.00_);[Red]\-0.00\ "/>
    <numFmt numFmtId="180" formatCode="0.00_ "/>
    <numFmt numFmtId="181" formatCode="#,##0.00_ "/>
  </numFmts>
  <fonts count="24" x14ac:knownFonts="1">
    <font>
      <sz val="10"/>
      <name val="Arial"/>
      <charset val="134"/>
    </font>
    <font>
      <sz val="10"/>
      <name val="宋体"/>
      <family val="3"/>
      <charset val="134"/>
    </font>
    <font>
      <sz val="9"/>
      <name val="宋体"/>
      <family val="3"/>
      <charset val="134"/>
    </font>
    <font>
      <sz val="12"/>
      <name val="宋体"/>
      <family val="3"/>
      <charset val="134"/>
    </font>
    <font>
      <sz val="22"/>
      <name val="宋体"/>
      <family val="3"/>
      <charset val="134"/>
    </font>
    <font>
      <sz val="14"/>
      <name val="宋体"/>
      <family val="3"/>
      <charset val="134"/>
    </font>
    <font>
      <sz val="16"/>
      <name val="宋体"/>
      <family val="3"/>
      <charset val="134"/>
    </font>
    <font>
      <sz val="16"/>
      <name val="Arial"/>
      <family val="2"/>
    </font>
    <font>
      <b/>
      <sz val="16"/>
      <name val="宋体"/>
      <family val="3"/>
      <charset val="134"/>
    </font>
    <font>
      <b/>
      <sz val="12"/>
      <name val="宋体"/>
      <family val="3"/>
      <charset val="134"/>
    </font>
    <font>
      <b/>
      <sz val="10"/>
      <name val="宋体"/>
      <family val="3"/>
      <charset val="134"/>
    </font>
    <font>
      <sz val="10"/>
      <name val="Arial"/>
      <family val="2"/>
    </font>
    <font>
      <b/>
      <sz val="9"/>
      <name val="宋体"/>
      <family val="3"/>
      <charset val="134"/>
    </font>
    <font>
      <b/>
      <sz val="22"/>
      <name val="宋体"/>
      <family val="3"/>
      <charset val="134"/>
    </font>
    <font>
      <sz val="10"/>
      <name val="宋体"/>
      <family val="3"/>
      <charset val="134"/>
      <scheme val="minor"/>
    </font>
    <font>
      <sz val="9"/>
      <name val="Arial"/>
      <family val="2"/>
    </font>
    <font>
      <b/>
      <sz val="23"/>
      <name val="宋体"/>
      <family val="3"/>
      <charset val="134"/>
    </font>
    <font>
      <sz val="11"/>
      <name val="宋体"/>
      <family val="3"/>
      <charset val="134"/>
    </font>
    <font>
      <sz val="11"/>
      <name val="宋体"/>
      <family val="3"/>
      <charset val="134"/>
      <scheme val="minor"/>
    </font>
    <font>
      <sz val="6"/>
      <name val="宋体"/>
      <family val="3"/>
      <charset val="134"/>
    </font>
    <font>
      <sz val="8"/>
      <name val="宋体"/>
      <family val="3"/>
      <charset val="134"/>
    </font>
    <font>
      <sz val="19"/>
      <name val="宋体"/>
      <family val="3"/>
      <charset val="134"/>
    </font>
    <font>
      <b/>
      <sz val="20"/>
      <name val="宋体"/>
      <family val="3"/>
      <charset val="134"/>
    </font>
    <font>
      <sz val="12"/>
      <name val="方正黑体_GBK"/>
      <family val="4"/>
      <charset val="134"/>
    </font>
  </fonts>
  <fills count="2">
    <fill>
      <patternFill patternType="none"/>
    </fill>
    <fill>
      <patternFill patternType="gray125"/>
    </fill>
  </fills>
  <borders count="3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2">
    <xf numFmtId="0" fontId="0" fillId="0" borderId="0"/>
    <xf numFmtId="0" fontId="3" fillId="0" borderId="0"/>
    <xf numFmtId="9" fontId="11" fillId="0" borderId="0" applyFont="0" applyFill="0" applyBorder="0" applyAlignment="0" applyProtection="0"/>
    <xf numFmtId="0" fontId="3" fillId="0" borderId="0">
      <alignment vertical="center"/>
    </xf>
    <xf numFmtId="0" fontId="3" fillId="0" borderId="0">
      <alignment vertical="center"/>
    </xf>
    <xf numFmtId="0" fontId="3" fillId="0" borderId="0"/>
    <xf numFmtId="0" fontId="2" fillId="0" borderId="0">
      <alignment vertical="top"/>
      <protection locked="0"/>
    </xf>
    <xf numFmtId="0" fontId="11" fillId="0" borderId="0"/>
    <xf numFmtId="0" fontId="11" fillId="0" borderId="0"/>
    <xf numFmtId="0" fontId="1" fillId="0" borderId="0"/>
    <xf numFmtId="0" fontId="1" fillId="0" borderId="0"/>
    <xf numFmtId="0" fontId="1" fillId="0" borderId="0"/>
  </cellStyleXfs>
  <cellXfs count="325">
    <xf numFmtId="0" fontId="0" fillId="0" borderId="0" xfId="0"/>
    <xf numFmtId="10" fontId="3" fillId="0" borderId="0" xfId="2" applyNumberFormat="1" applyFont="1" applyFill="1" applyBorder="1" applyAlignment="1" applyProtection="1">
      <alignment horizontal="center" wrapText="1"/>
    </xf>
    <xf numFmtId="10" fontId="3" fillId="0" borderId="0" xfId="2" applyNumberFormat="1" applyFont="1" applyFill="1" applyBorder="1" applyAlignment="1" applyProtection="1"/>
    <xf numFmtId="10" fontId="1" fillId="0" borderId="0" xfId="2" applyNumberFormat="1" applyFont="1" applyFill="1" applyBorder="1" applyAlignment="1" applyProtection="1"/>
    <xf numFmtId="49" fontId="1" fillId="0" borderId="0" xfId="6" applyNumberFormat="1" applyFont="1" applyFill="1" applyAlignment="1" applyProtection="1">
      <alignment vertical="center"/>
    </xf>
    <xf numFmtId="0" fontId="1" fillId="0" borderId="0" xfId="6" applyFont="1" applyFill="1" applyAlignment="1" applyProtection="1">
      <alignment vertical="center"/>
    </xf>
    <xf numFmtId="0" fontId="1" fillId="0" borderId="0" xfId="6" applyFont="1" applyFill="1" applyAlignment="1">
      <alignment horizontal="left" vertical="center"/>
      <protection locked="0"/>
    </xf>
    <xf numFmtId="0" fontId="1" fillId="0" borderId="0" xfId="6" applyFont="1" applyFill="1">
      <alignment vertical="top"/>
      <protection locked="0"/>
    </xf>
    <xf numFmtId="0" fontId="1" fillId="0" borderId="0" xfId="6" applyFont="1" applyFill="1">
      <alignment vertical="top"/>
      <protection locked="0"/>
    </xf>
    <xf numFmtId="0" fontId="1" fillId="0" borderId="0" xfId="6" applyFont="1" applyFill="1" applyAlignment="1">
      <alignment vertical="center"/>
      <protection locked="0"/>
    </xf>
    <xf numFmtId="0" fontId="1" fillId="0" borderId="0" xfId="6" applyFont="1" applyFill="1" applyAlignment="1" applyProtection="1"/>
    <xf numFmtId="0" fontId="1" fillId="0" borderId="0" xfId="6" applyFont="1" applyFill="1" applyAlignment="1" applyProtection="1">
      <alignment wrapText="1"/>
    </xf>
    <xf numFmtId="0" fontId="1" fillId="0" borderId="9" xfId="6" applyFont="1" applyFill="1" applyBorder="1" applyAlignment="1">
      <alignment horizontal="right" vertical="center"/>
      <protection locked="0"/>
    </xf>
    <xf numFmtId="0" fontId="1" fillId="0" borderId="0" xfId="6" applyFont="1" applyFill="1" applyAlignment="1" applyProtection="1">
      <alignment wrapText="1"/>
    </xf>
    <xf numFmtId="0" fontId="1" fillId="0" borderId="0" xfId="6" applyFont="1" applyFill="1" applyAlignment="1">
      <alignment vertical="center" wrapText="1"/>
      <protection locked="0"/>
    </xf>
    <xf numFmtId="0" fontId="1" fillId="0" borderId="0" xfId="6" applyFont="1" applyFill="1" applyAlignment="1" applyProtection="1">
      <alignment vertical="center" wrapText="1"/>
    </xf>
    <xf numFmtId="0" fontId="1" fillId="0" borderId="6" xfId="6" applyFont="1" applyFill="1" applyBorder="1" applyAlignment="1">
      <alignment horizontal="center" vertical="center" wrapText="1"/>
      <protection locked="0"/>
    </xf>
    <xf numFmtId="0" fontId="3" fillId="0" borderId="6" xfId="6" applyFont="1" applyFill="1" applyBorder="1" applyAlignment="1" applyProtection="1"/>
    <xf numFmtId="0" fontId="3" fillId="0" borderId="6" xfId="6" applyFont="1" applyFill="1" applyBorder="1">
      <alignment vertical="top"/>
      <protection locked="0"/>
    </xf>
    <xf numFmtId="0" fontId="1" fillId="0" borderId="16" xfId="6" applyFont="1" applyFill="1" applyBorder="1" applyAlignment="1">
      <alignment horizontal="center" vertical="center" wrapText="1"/>
      <protection locked="0"/>
    </xf>
    <xf numFmtId="0" fontId="1" fillId="0" borderId="18" xfId="6" applyFont="1" applyFill="1" applyBorder="1" applyAlignment="1">
      <alignment horizontal="center" vertical="center" wrapText="1"/>
      <protection locked="0"/>
    </xf>
    <xf numFmtId="0" fontId="1" fillId="0" borderId="9" xfId="6" applyFont="1" applyFill="1" applyBorder="1" applyAlignment="1" applyProtection="1">
      <alignment horizontal="center" vertical="center"/>
    </xf>
    <xf numFmtId="0" fontId="1" fillId="0" borderId="10" xfId="6" applyFont="1" applyFill="1" applyBorder="1" applyAlignment="1" applyProtection="1">
      <alignment horizontal="center" vertical="center"/>
    </xf>
    <xf numFmtId="0" fontId="1" fillId="0" borderId="20" xfId="6" applyFont="1" applyFill="1" applyBorder="1" applyAlignment="1" applyProtection="1">
      <alignment horizontal="center" vertical="center"/>
    </xf>
    <xf numFmtId="49" fontId="1" fillId="0" borderId="0" xfId="6" applyNumberFormat="1" applyFont="1" applyFill="1" applyAlignment="1" applyProtection="1"/>
    <xf numFmtId="49" fontId="1" fillId="0" borderId="0" xfId="6" applyNumberFormat="1" applyFont="1" applyFill="1" applyAlignment="1" applyProtection="1">
      <alignment horizontal="center" vertical="center"/>
    </xf>
    <xf numFmtId="49" fontId="2" fillId="0" borderId="6" xfId="9" applyNumberFormat="1" applyFont="1" applyFill="1" applyBorder="1" applyAlignment="1">
      <alignment horizontal="center" vertical="center" wrapText="1"/>
    </xf>
    <xf numFmtId="0" fontId="1" fillId="0" borderId="12" xfId="6" applyFont="1" applyFill="1" applyBorder="1" applyAlignment="1" applyProtection="1">
      <alignment vertical="center"/>
    </xf>
    <xf numFmtId="49" fontId="2" fillId="0" borderId="0" xfId="9" applyNumberFormat="1" applyFont="1" applyFill="1" applyAlignment="1">
      <alignment horizontal="center" vertical="center" wrapText="1"/>
    </xf>
    <xf numFmtId="0" fontId="1" fillId="0" borderId="11" xfId="6" applyFont="1" applyFill="1" applyBorder="1" applyAlignment="1" applyProtection="1">
      <alignment vertical="center"/>
    </xf>
    <xf numFmtId="49" fontId="2" fillId="0" borderId="6" xfId="9" applyNumberFormat="1" applyFont="1" applyFill="1" applyBorder="1" applyAlignment="1">
      <alignment horizontal="left" vertical="center" wrapText="1"/>
    </xf>
    <xf numFmtId="49" fontId="2" fillId="0" borderId="0" xfId="9" applyNumberFormat="1" applyFont="1" applyFill="1" applyAlignment="1">
      <alignment horizontal="left" vertical="center" wrapText="1"/>
    </xf>
    <xf numFmtId="0" fontId="1" fillId="0" borderId="6" xfId="6" applyFont="1" applyFill="1" applyBorder="1" applyAlignment="1" applyProtection="1">
      <alignment horizontal="center" vertical="center" wrapText="1"/>
    </xf>
    <xf numFmtId="0" fontId="3" fillId="0" borderId="7" xfId="6" applyFont="1" applyFill="1" applyBorder="1" applyAlignment="1">
      <alignment vertical="center" wrapText="1"/>
      <protection locked="0"/>
    </xf>
    <xf numFmtId="4" fontId="3" fillId="0" borderId="7" xfId="6" applyNumberFormat="1" applyFont="1" applyFill="1" applyBorder="1" applyAlignment="1">
      <alignment horizontal="right" vertical="center" wrapText="1"/>
      <protection locked="0"/>
    </xf>
    <xf numFmtId="0" fontId="3" fillId="0" borderId="7" xfId="6" applyFont="1" applyFill="1" applyBorder="1" applyAlignment="1" applyProtection="1">
      <alignment vertical="center" wrapText="1"/>
    </xf>
    <xf numFmtId="4" fontId="3" fillId="0" borderId="7" xfId="6" applyNumberFormat="1" applyFont="1" applyFill="1" applyBorder="1" applyAlignment="1" applyProtection="1">
      <alignment horizontal="right" vertical="center" wrapText="1"/>
    </xf>
    <xf numFmtId="0" fontId="3" fillId="0" borderId="7" xfId="6" applyFont="1" applyFill="1" applyBorder="1" applyAlignment="1" applyProtection="1">
      <alignment vertical="center"/>
    </xf>
    <xf numFmtId="0" fontId="3" fillId="0" borderId="9" xfId="6" applyFont="1" applyFill="1" applyBorder="1" applyAlignment="1">
      <alignment horizontal="center" vertical="center" wrapText="1"/>
      <protection locked="0"/>
    </xf>
    <xf numFmtId="0" fontId="3" fillId="0" borderId="10" xfId="6" applyFont="1" applyFill="1" applyBorder="1" applyAlignment="1" applyProtection="1">
      <alignment horizontal="center" vertical="center"/>
    </xf>
    <xf numFmtId="0" fontId="3" fillId="0" borderId="20" xfId="6" applyFont="1" applyFill="1" applyBorder="1" applyAlignment="1" applyProtection="1">
      <alignment horizontal="center" vertical="center"/>
    </xf>
    <xf numFmtId="49" fontId="1" fillId="0" borderId="0" xfId="6" applyNumberFormat="1" applyFont="1" applyFill="1" applyAlignment="1" applyProtection="1"/>
    <xf numFmtId="0" fontId="1" fillId="0" borderId="0" xfId="6" applyFont="1" applyFill="1" applyAlignment="1" applyProtection="1"/>
    <xf numFmtId="0" fontId="1" fillId="0" borderId="1" xfId="6" applyFont="1" applyFill="1" applyBorder="1" applyAlignment="1" applyProtection="1">
      <alignment horizontal="center" vertical="center" wrapText="1"/>
    </xf>
    <xf numFmtId="0" fontId="1" fillId="0" borderId="5" xfId="6" applyFont="1" applyFill="1" applyBorder="1" applyAlignment="1" applyProtection="1">
      <alignment horizontal="center" vertical="center" wrapText="1"/>
    </xf>
    <xf numFmtId="0" fontId="3" fillId="0" borderId="7" xfId="6" applyFont="1" applyFill="1" applyBorder="1" applyAlignment="1">
      <alignment horizontal="left" vertical="center" wrapText="1"/>
      <protection locked="0"/>
    </xf>
    <xf numFmtId="0" fontId="3" fillId="0" borderId="10" xfId="6" applyFont="1" applyFill="1" applyBorder="1" applyAlignment="1">
      <alignment horizontal="left" vertical="center"/>
      <protection locked="0"/>
    </xf>
    <xf numFmtId="0" fontId="3" fillId="0" borderId="20" xfId="6" applyFont="1" applyFill="1" applyBorder="1" applyAlignment="1">
      <alignment horizontal="left" vertical="center"/>
      <protection locked="0"/>
    </xf>
    <xf numFmtId="0" fontId="1" fillId="0" borderId="0" xfId="6" applyFont="1" applyFill="1" applyAlignment="1" applyProtection="1">
      <alignment horizontal="center" wrapText="1"/>
    </xf>
    <xf numFmtId="0" fontId="1" fillId="0" borderId="0" xfId="6" applyFont="1" applyFill="1" applyAlignment="1" applyProtection="1">
      <alignment horizontal="right" wrapText="1"/>
    </xf>
    <xf numFmtId="0" fontId="4" fillId="0" borderId="0" xfId="6" applyFont="1" applyFill="1" applyAlignment="1" applyProtection="1">
      <alignment horizontal="center" vertical="center" wrapText="1"/>
    </xf>
    <xf numFmtId="0" fontId="1" fillId="0" borderId="0" xfId="6" applyFont="1" applyFill="1" applyAlignment="1" applyProtection="1">
      <alignment horizontal="center" wrapText="1"/>
    </xf>
    <xf numFmtId="0" fontId="5" fillId="0" borderId="8" xfId="6" applyFont="1" applyFill="1" applyBorder="1" applyAlignment="1" applyProtection="1">
      <alignment horizontal="center" vertical="center" wrapText="1"/>
    </xf>
    <xf numFmtId="0" fontId="1" fillId="0" borderId="0" xfId="6" applyFont="1" applyFill="1" applyAlignment="1" applyProtection="1">
      <alignment horizontal="center"/>
    </xf>
    <xf numFmtId="0" fontId="5" fillId="0" borderId="7" xfId="6" applyFont="1" applyFill="1" applyBorder="1" applyAlignment="1" applyProtection="1">
      <alignment horizontal="center" vertical="center" wrapText="1"/>
    </xf>
    <xf numFmtId="0" fontId="5" fillId="0" borderId="9" xfId="6" applyFont="1" applyFill="1" applyBorder="1" applyAlignment="1" applyProtection="1">
      <alignment horizontal="center" vertical="center" wrapText="1"/>
    </xf>
    <xf numFmtId="0" fontId="5" fillId="0" borderId="0" xfId="6" applyFont="1" applyFill="1" applyAlignment="1" applyProtection="1">
      <alignment horizontal="center" wrapText="1"/>
    </xf>
    <xf numFmtId="0" fontId="5" fillId="0" borderId="0" xfId="6" applyFont="1" applyFill="1" applyAlignment="1" applyProtection="1">
      <alignment wrapText="1"/>
    </xf>
    <xf numFmtId="0" fontId="5" fillId="0" borderId="0" xfId="6" applyFont="1" applyFill="1" applyAlignment="1" applyProtection="1"/>
    <xf numFmtId="0" fontId="3" fillId="0" borderId="0" xfId="6" applyFont="1" applyFill="1" applyAlignment="1" applyProtection="1">
      <alignment horizontal="center" wrapText="1"/>
    </xf>
    <xf numFmtId="0" fontId="3" fillId="0" borderId="0" xfId="6" applyFont="1" applyFill="1" applyAlignment="1" applyProtection="1">
      <alignment wrapText="1"/>
    </xf>
    <xf numFmtId="0" fontId="3" fillId="0" borderId="0" xfId="6" applyFont="1" applyFill="1" applyAlignment="1" applyProtection="1"/>
    <xf numFmtId="49" fontId="6" fillId="0" borderId="0" xfId="11" applyNumberFormat="1" applyFont="1" applyFill="1" applyAlignment="1">
      <alignment horizontal="center" vertical="center"/>
    </xf>
    <xf numFmtId="0" fontId="6" fillId="0" borderId="0" xfId="11" applyFont="1" applyFill="1"/>
    <xf numFmtId="49" fontId="6" fillId="0" borderId="0" xfId="11" applyNumberFormat="1" applyFont="1" applyFill="1"/>
    <xf numFmtId="49" fontId="6" fillId="0" borderId="0" xfId="11" applyNumberFormat="1" applyFont="1" applyFill="1" applyAlignment="1">
      <alignment horizontal="center"/>
    </xf>
    <xf numFmtId="0" fontId="6" fillId="0" borderId="0" xfId="11" applyFont="1" applyFill="1" applyAlignment="1">
      <alignment vertical="center"/>
    </xf>
    <xf numFmtId="0" fontId="6" fillId="0" borderId="7" xfId="6" applyFont="1" applyFill="1" applyBorder="1" applyAlignment="1" applyProtection="1">
      <alignment vertical="center" wrapText="1"/>
    </xf>
    <xf numFmtId="4" fontId="6" fillId="0" borderId="7" xfId="6" applyNumberFormat="1" applyFont="1" applyFill="1" applyBorder="1" applyAlignment="1" applyProtection="1">
      <alignment vertical="center"/>
    </xf>
    <xf numFmtId="0" fontId="7" fillId="0" borderId="7" xfId="6" applyFont="1" applyFill="1" applyBorder="1" applyAlignment="1" applyProtection="1"/>
    <xf numFmtId="0" fontId="6" fillId="0" borderId="8" xfId="6" applyFont="1" applyFill="1" applyBorder="1" applyAlignment="1" applyProtection="1">
      <alignment vertical="center" wrapText="1"/>
    </xf>
    <xf numFmtId="4" fontId="6" fillId="0" borderId="8" xfId="6" applyNumberFormat="1" applyFont="1" applyFill="1" applyBorder="1" applyAlignment="1" applyProtection="1">
      <alignment vertical="center"/>
    </xf>
    <xf numFmtId="0" fontId="6" fillId="0" borderId="6" xfId="11" applyFont="1" applyFill="1" applyBorder="1" applyAlignment="1">
      <alignment vertical="center"/>
    </xf>
    <xf numFmtId="4" fontId="6" fillId="0" borderId="20" xfId="6" applyNumberFormat="1" applyFont="1" applyFill="1" applyBorder="1" applyAlignment="1" applyProtection="1">
      <alignment vertical="center"/>
    </xf>
    <xf numFmtId="0" fontId="6" fillId="0" borderId="11" xfId="6" applyFont="1" applyFill="1" applyBorder="1" applyAlignment="1" applyProtection="1">
      <alignment vertical="center" wrapText="1"/>
    </xf>
    <xf numFmtId="4" fontId="6" fillId="0" borderId="11" xfId="6" applyNumberFormat="1" applyFont="1" applyFill="1" applyBorder="1" applyAlignment="1" applyProtection="1">
      <alignment vertical="center"/>
    </xf>
    <xf numFmtId="0" fontId="6" fillId="0" borderId="21" xfId="6" applyFont="1" applyFill="1" applyBorder="1" applyAlignment="1" applyProtection="1">
      <alignment vertical="center" wrapText="1"/>
    </xf>
    <xf numFmtId="4" fontId="6" fillId="0" borderId="21" xfId="6" applyNumberFormat="1" applyFont="1" applyFill="1" applyBorder="1" applyAlignment="1" applyProtection="1">
      <alignment vertical="center"/>
    </xf>
    <xf numFmtId="0" fontId="7" fillId="0" borderId="21" xfId="6" applyFont="1" applyFill="1" applyBorder="1" applyAlignment="1" applyProtection="1"/>
    <xf numFmtId="0" fontId="6" fillId="0" borderId="6" xfId="11" applyFont="1" applyFill="1" applyBorder="1"/>
    <xf numFmtId="178" fontId="8" fillId="0" borderId="7" xfId="6" applyNumberFormat="1" applyFont="1" applyFill="1" applyBorder="1" applyAlignment="1" applyProtection="1">
      <alignment vertical="center"/>
    </xf>
    <xf numFmtId="178" fontId="8" fillId="0" borderId="6" xfId="11" applyNumberFormat="1" applyFont="1" applyFill="1" applyBorder="1" applyAlignment="1">
      <alignment horizontal="center" vertical="center"/>
    </xf>
    <xf numFmtId="0" fontId="1" fillId="0" borderId="0" xfId="6" applyFont="1" applyFill="1" applyProtection="1">
      <alignment vertical="top"/>
    </xf>
    <xf numFmtId="0" fontId="9" fillId="0" borderId="9" xfId="6" applyFont="1" applyFill="1" applyBorder="1" applyAlignment="1" applyProtection="1">
      <alignment horizontal="center" vertical="center"/>
    </xf>
    <xf numFmtId="0" fontId="9" fillId="0" borderId="20" xfId="6" applyFont="1" applyFill="1" applyBorder="1" applyAlignment="1" applyProtection="1">
      <alignment horizontal="center" vertical="center"/>
    </xf>
    <xf numFmtId="4" fontId="9" fillId="0" borderId="7" xfId="6" applyNumberFormat="1" applyFont="1" applyFill="1" applyBorder="1" applyAlignment="1" applyProtection="1">
      <alignment horizontal="right" vertical="center" wrapText="1"/>
    </xf>
    <xf numFmtId="4" fontId="9" fillId="0" borderId="7" xfId="6" applyNumberFormat="1" applyFont="1" applyFill="1" applyBorder="1" applyAlignment="1">
      <alignment horizontal="right" vertical="center" wrapText="1"/>
      <protection locked="0"/>
    </xf>
    <xf numFmtId="181" fontId="1" fillId="0" borderId="0" xfId="6" applyNumberFormat="1" applyFont="1" applyFill="1" applyAlignment="1" applyProtection="1"/>
    <xf numFmtId="0" fontId="1" fillId="0" borderId="7" xfId="6" applyFont="1" applyFill="1" applyBorder="1" applyAlignment="1" applyProtection="1">
      <alignment vertical="center"/>
    </xf>
    <xf numFmtId="0" fontId="1" fillId="0" borderId="9" xfId="6" applyFont="1" applyFill="1" applyBorder="1" applyAlignment="1">
      <alignment horizontal="center" vertical="center" wrapText="1"/>
      <protection locked="0"/>
    </xf>
    <xf numFmtId="0" fontId="1" fillId="0" borderId="20" xfId="6" applyFont="1" applyFill="1" applyBorder="1" applyAlignment="1" applyProtection="1">
      <alignment horizontal="center" vertical="center" wrapText="1"/>
    </xf>
    <xf numFmtId="0" fontId="1" fillId="0" borderId="8" xfId="6" applyFont="1" applyFill="1" applyBorder="1" applyAlignment="1">
      <alignment horizontal="center" vertical="center" wrapText="1"/>
      <protection locked="0"/>
    </xf>
    <xf numFmtId="0" fontId="1" fillId="0" borderId="14" xfId="6" applyFont="1" applyFill="1" applyBorder="1" applyAlignment="1">
      <alignment horizontal="center" vertical="center" wrapText="1"/>
      <protection locked="0"/>
    </xf>
    <xf numFmtId="0" fontId="1" fillId="0" borderId="10" xfId="6" applyFont="1" applyFill="1" applyBorder="1" applyAlignment="1">
      <alignment horizontal="center" vertical="center" wrapText="1"/>
      <protection locked="0"/>
    </xf>
    <xf numFmtId="0" fontId="1" fillId="0" borderId="10" xfId="6" applyFont="1" applyFill="1" applyBorder="1" applyAlignment="1" applyProtection="1">
      <alignment horizontal="center" vertical="center" wrapText="1"/>
    </xf>
    <xf numFmtId="0" fontId="1" fillId="0" borderId="20" xfId="6" applyFont="1" applyFill="1" applyBorder="1" applyAlignment="1">
      <alignment horizontal="center" vertical="center" wrapText="1"/>
      <protection locked="0"/>
    </xf>
    <xf numFmtId="0" fontId="1" fillId="0" borderId="12" xfId="6" applyFont="1" applyFill="1" applyBorder="1" applyAlignment="1">
      <alignment horizontal="center" vertical="center" wrapText="1"/>
      <protection locked="0"/>
    </xf>
    <xf numFmtId="0" fontId="1" fillId="0" borderId="8" xfId="6" applyFont="1" applyFill="1" applyBorder="1" applyAlignment="1" applyProtection="1">
      <alignment horizontal="center" vertical="center" wrapText="1"/>
    </xf>
    <xf numFmtId="0" fontId="1" fillId="0" borderId="9" xfId="6" applyFont="1" applyFill="1" applyBorder="1" applyAlignment="1" applyProtection="1">
      <alignment horizontal="center" vertical="center" wrapText="1"/>
    </xf>
    <xf numFmtId="0" fontId="1" fillId="0" borderId="11" xfId="6" applyFont="1" applyFill="1" applyBorder="1" applyAlignment="1" applyProtection="1">
      <alignment horizontal="center" vertical="center" wrapText="1"/>
    </xf>
    <xf numFmtId="0" fontId="1" fillId="0" borderId="17" xfId="6" applyFont="1" applyFill="1" applyBorder="1" applyAlignment="1" applyProtection="1">
      <alignment horizontal="center" vertical="center" wrapText="1"/>
    </xf>
    <xf numFmtId="0" fontId="1" fillId="0" borderId="17" xfId="6" applyFont="1" applyFill="1" applyBorder="1" applyAlignment="1" applyProtection="1">
      <alignment horizontal="center" vertical="center" wrapText="1"/>
    </xf>
    <xf numFmtId="0" fontId="1" fillId="0" borderId="11" xfId="6" applyFont="1" applyFill="1" applyBorder="1" applyAlignment="1">
      <alignment horizontal="center" vertical="center" wrapText="1"/>
      <protection locked="0"/>
    </xf>
    <xf numFmtId="0" fontId="10" fillId="0" borderId="0" xfId="6" applyFont="1" applyFill="1">
      <alignment vertical="top"/>
      <protection locked="0"/>
    </xf>
    <xf numFmtId="0" fontId="1" fillId="0" borderId="7" xfId="6" applyFont="1" applyFill="1" applyBorder="1" applyAlignment="1" applyProtection="1"/>
    <xf numFmtId="0" fontId="1" fillId="0" borderId="0" xfId="11" applyFont="1" applyFill="1" applyAlignment="1">
      <alignment vertical="center"/>
    </xf>
    <xf numFmtId="0" fontId="1" fillId="0" borderId="0" xfId="11" applyFont="1" applyFill="1" applyAlignment="1">
      <alignment horizontal="right" vertical="center"/>
    </xf>
    <xf numFmtId="0" fontId="13" fillId="0" borderId="0" xfId="11" applyFont="1" applyFill="1" applyAlignment="1">
      <alignment horizontal="center" vertical="center"/>
    </xf>
    <xf numFmtId="0" fontId="1" fillId="0" borderId="0" xfId="11" applyFont="1" applyFill="1" applyAlignment="1">
      <alignment horizontal="left" vertical="center"/>
    </xf>
    <xf numFmtId="0" fontId="1" fillId="0" borderId="1" xfId="4" applyFont="1" applyFill="1" applyBorder="1" applyAlignment="1">
      <alignment horizontal="center" vertical="center" wrapText="1"/>
    </xf>
    <xf numFmtId="0" fontId="1" fillId="0" borderId="2" xfId="4" applyFont="1" applyFill="1" applyBorder="1" applyAlignment="1">
      <alignment horizontal="center" vertical="center" wrapText="1"/>
    </xf>
    <xf numFmtId="0" fontId="1" fillId="0" borderId="3" xfId="4" applyFont="1" applyFill="1" applyBorder="1" applyAlignment="1">
      <alignment horizontal="center" vertical="center" wrapText="1"/>
    </xf>
    <xf numFmtId="0" fontId="1" fillId="0" borderId="4" xfId="4" applyFont="1" applyFill="1" applyBorder="1" applyAlignment="1">
      <alignment horizontal="center" vertical="center" wrapText="1"/>
    </xf>
    <xf numFmtId="0" fontId="1" fillId="0" borderId="5" xfId="4" applyFont="1" applyFill="1" applyBorder="1" applyAlignment="1">
      <alignment horizontal="center" vertical="center" wrapText="1"/>
    </xf>
    <xf numFmtId="0" fontId="14" fillId="0" borderId="6" xfId="0" applyFont="1" applyFill="1" applyBorder="1" applyAlignment="1">
      <alignment horizontal="center" vertical="center" wrapText="1"/>
    </xf>
    <xf numFmtId="0" fontId="1" fillId="0" borderId="6" xfId="4" applyFont="1" applyFill="1" applyBorder="1" applyAlignment="1">
      <alignment horizontal="center" vertical="center" wrapText="1"/>
    </xf>
    <xf numFmtId="0" fontId="1" fillId="0" borderId="6" xfId="4" applyFont="1" applyFill="1" applyBorder="1" applyAlignment="1">
      <alignment vertical="center" wrapText="1"/>
    </xf>
    <xf numFmtId="0" fontId="1" fillId="0" borderId="6" xfId="4" applyFont="1" applyFill="1" applyBorder="1" applyAlignment="1">
      <alignment horizontal="left" vertical="center" wrapText="1" indent="1"/>
    </xf>
    <xf numFmtId="0" fontId="2" fillId="0" borderId="0" xfId="6" applyFont="1" applyFill="1">
      <alignment vertical="top"/>
      <protection locked="0"/>
    </xf>
    <xf numFmtId="0" fontId="2" fillId="0" borderId="0" xfId="6" applyFont="1" applyFill="1" applyAlignment="1">
      <alignment horizontal="right" vertical="center"/>
      <protection locked="0"/>
    </xf>
    <xf numFmtId="0" fontId="13" fillId="0" borderId="0" xfId="6" applyFont="1" applyFill="1" applyAlignment="1" applyProtection="1">
      <alignment horizontal="center" vertical="center"/>
    </xf>
    <xf numFmtId="0" fontId="16" fillId="0" borderId="0" xfId="6" applyFont="1" applyFill="1" applyAlignment="1" applyProtection="1">
      <alignment horizontal="center" vertical="center"/>
    </xf>
    <xf numFmtId="0" fontId="16" fillId="0" borderId="0" xfId="6" applyFont="1" applyFill="1" applyAlignment="1">
      <alignment horizontal="center" vertical="center"/>
      <protection locked="0"/>
    </xf>
    <xf numFmtId="0" fontId="1" fillId="0" borderId="7" xfId="6" applyFont="1" applyFill="1" applyBorder="1" applyAlignment="1" applyProtection="1">
      <alignment horizontal="center" vertical="center" wrapText="1"/>
    </xf>
    <xf numFmtId="0" fontId="1" fillId="0" borderId="7" xfId="6" applyFont="1" applyFill="1" applyBorder="1" applyAlignment="1">
      <alignment horizontal="center" vertical="center"/>
      <protection locked="0"/>
    </xf>
    <xf numFmtId="0" fontId="1" fillId="0" borderId="7" xfId="6" applyFont="1" applyFill="1" applyBorder="1" applyAlignment="1" applyProtection="1">
      <alignment horizontal="left" vertical="center" wrapText="1"/>
    </xf>
    <xf numFmtId="0" fontId="1" fillId="0" borderId="7" xfId="6" applyFont="1" applyFill="1" applyBorder="1" applyAlignment="1" applyProtection="1">
      <alignment vertical="center" wrapText="1"/>
    </xf>
    <xf numFmtId="0" fontId="1" fillId="0" borderId="7" xfId="6" applyFont="1" applyFill="1" applyBorder="1" applyAlignment="1">
      <alignment horizontal="left" vertical="center" wrapText="1"/>
      <protection locked="0"/>
    </xf>
    <xf numFmtId="0" fontId="1" fillId="0" borderId="0" xfId="6" applyFont="1" applyFill="1" applyAlignment="1" applyProtection="1">
      <alignment horizontal="right" vertical="center"/>
    </xf>
    <xf numFmtId="0" fontId="13" fillId="0" borderId="0" xfId="6" applyFont="1" applyFill="1" applyAlignment="1" applyProtection="1">
      <alignment horizontal="center" vertical="center" wrapText="1"/>
    </xf>
    <xf numFmtId="0" fontId="1" fillId="0" borderId="0" xfId="6" applyFont="1" applyFill="1" applyAlignment="1" applyProtection="1">
      <alignment horizontal="left" vertical="center" wrapText="1"/>
    </xf>
    <xf numFmtId="0" fontId="1" fillId="0" borderId="0" xfId="6" applyFont="1" applyFill="1" applyAlignment="1" applyProtection="1">
      <alignment horizontal="right" wrapText="1"/>
    </xf>
    <xf numFmtId="0" fontId="1" fillId="0" borderId="0" xfId="6" applyFont="1" applyFill="1" applyAlignment="1">
      <alignment horizontal="right"/>
      <protection locked="0"/>
    </xf>
    <xf numFmtId="0" fontId="1" fillId="0" borderId="8" xfId="6" applyFont="1" applyFill="1" applyBorder="1" applyAlignment="1" applyProtection="1">
      <alignment horizontal="center" vertical="center"/>
    </xf>
    <xf numFmtId="0" fontId="1" fillId="0" borderId="6" xfId="6" applyFont="1" applyFill="1" applyBorder="1" applyAlignment="1" applyProtection="1">
      <alignment horizontal="center" vertical="center"/>
    </xf>
    <xf numFmtId="0" fontId="1" fillId="0" borderId="11" xfId="6" applyFont="1" applyFill="1" applyBorder="1" applyAlignment="1" applyProtection="1">
      <alignment horizontal="center" vertical="center"/>
    </xf>
    <xf numFmtId="0" fontId="1" fillId="0" borderId="12" xfId="6" applyFont="1" applyFill="1" applyBorder="1" applyAlignment="1" applyProtection="1">
      <alignment horizontal="center" vertical="center"/>
    </xf>
    <xf numFmtId="0" fontId="1" fillId="0" borderId="8" xfId="6" applyFont="1" applyFill="1" applyBorder="1" applyAlignment="1" applyProtection="1">
      <alignment horizontal="center" vertical="center" wrapText="1"/>
    </xf>
    <xf numFmtId="0" fontId="1" fillId="0" borderId="13" xfId="6" applyFont="1" applyFill="1" applyBorder="1" applyAlignment="1" applyProtection="1">
      <alignment horizontal="center" vertical="center" wrapText="1"/>
    </xf>
    <xf numFmtId="0" fontId="1" fillId="0" borderId="11" xfId="6" applyFont="1" applyFill="1" applyBorder="1" applyAlignment="1" applyProtection="1">
      <alignment horizontal="center" vertical="center"/>
    </xf>
    <xf numFmtId="0" fontId="1" fillId="0" borderId="7" xfId="6" applyFont="1" applyFill="1" applyBorder="1" applyAlignment="1" applyProtection="1">
      <alignment horizontal="center" vertical="center"/>
    </xf>
    <xf numFmtId="0" fontId="1" fillId="0" borderId="7" xfId="6" applyFont="1" applyFill="1" applyBorder="1" applyAlignment="1">
      <alignment horizontal="right" vertical="center"/>
      <protection locked="0"/>
    </xf>
    <xf numFmtId="0" fontId="2" fillId="0" borderId="0" xfId="6" applyFont="1" applyFill="1" applyAlignment="1">
      <alignment vertical="top" wrapText="1"/>
      <protection locked="0"/>
    </xf>
    <xf numFmtId="0" fontId="2" fillId="0" borderId="0" xfId="6" applyFont="1" applyFill="1" applyAlignment="1">
      <alignment horizontal="right" vertical="center" wrapText="1"/>
      <protection locked="0"/>
    </xf>
    <xf numFmtId="0" fontId="2" fillId="0" borderId="0" xfId="6" applyFont="1" applyFill="1" applyAlignment="1" applyProtection="1">
      <alignment horizontal="right" vertical="center" wrapText="1"/>
    </xf>
    <xf numFmtId="0" fontId="1" fillId="0" borderId="0" xfId="6" applyFont="1" applyFill="1" applyAlignment="1" applyProtection="1">
      <alignment horizontal="left" vertical="center"/>
    </xf>
    <xf numFmtId="0" fontId="1" fillId="0" borderId="0" xfId="6" applyFont="1" applyFill="1" applyAlignment="1" applyProtection="1">
      <alignment vertical="center"/>
    </xf>
    <xf numFmtId="0" fontId="1" fillId="0" borderId="0" xfId="6" applyFont="1" applyFill="1" applyAlignment="1">
      <alignment horizontal="right" vertical="center" wrapText="1"/>
      <protection locked="0"/>
    </xf>
    <xf numFmtId="0" fontId="1" fillId="0" borderId="0" xfId="6" applyFont="1" applyFill="1" applyAlignment="1" applyProtection="1">
      <alignment horizontal="right" vertical="center" wrapText="1"/>
    </xf>
    <xf numFmtId="0" fontId="1" fillId="0" borderId="6" xfId="6" applyFont="1" applyFill="1" applyBorder="1" applyAlignment="1" applyProtection="1">
      <alignment horizontal="center" vertical="center" wrapText="1"/>
    </xf>
    <xf numFmtId="0" fontId="1" fillId="0" borderId="6" xfId="6" applyFont="1" applyFill="1" applyBorder="1" applyAlignment="1">
      <alignment horizontal="center" vertical="center" wrapText="1"/>
      <protection locked="0"/>
    </xf>
    <xf numFmtId="0" fontId="3" fillId="0" borderId="6" xfId="6" applyFont="1" applyFill="1" applyBorder="1" applyAlignment="1" applyProtection="1">
      <alignment horizontal="left" vertical="center" wrapText="1"/>
    </xf>
    <xf numFmtId="0" fontId="3" fillId="0" borderId="6" xfId="6" applyFont="1" applyFill="1" applyBorder="1" applyAlignment="1">
      <alignment horizontal="right" vertical="center"/>
      <protection locked="0"/>
    </xf>
    <xf numFmtId="4" fontId="3" fillId="0" borderId="6" xfId="6" applyNumberFormat="1" applyFont="1" applyFill="1" applyBorder="1" applyAlignment="1">
      <alignment horizontal="right" vertical="center"/>
      <protection locked="0"/>
    </xf>
    <xf numFmtId="0" fontId="3" fillId="0" borderId="6" xfId="6" applyFont="1" applyFill="1" applyBorder="1" applyAlignment="1">
      <alignment horizontal="left" vertical="center" wrapText="1"/>
      <protection locked="0"/>
    </xf>
    <xf numFmtId="0" fontId="3" fillId="0" borderId="6" xfId="6" applyFont="1" applyFill="1" applyBorder="1" applyAlignment="1" applyProtection="1">
      <alignment horizontal="right" vertical="center"/>
    </xf>
    <xf numFmtId="0" fontId="17" fillId="0" borderId="6" xfId="6" applyFont="1" applyFill="1" applyBorder="1" applyAlignment="1">
      <alignment horizontal="left" vertical="center" wrapText="1"/>
      <protection locked="0"/>
    </xf>
    <xf numFmtId="4" fontId="3" fillId="0" borderId="6" xfId="6" applyNumberFormat="1" applyFont="1" applyFill="1" applyBorder="1" applyAlignment="1" applyProtection="1">
      <alignment horizontal="right" vertical="center"/>
    </xf>
    <xf numFmtId="0" fontId="3" fillId="0" borderId="6" xfId="6" applyFont="1" applyFill="1" applyBorder="1" applyAlignment="1" applyProtection="1">
      <alignment horizontal="center" vertical="center"/>
    </xf>
    <xf numFmtId="0" fontId="3" fillId="0" borderId="6" xfId="6" applyFont="1" applyFill="1" applyBorder="1" applyAlignment="1" applyProtection="1">
      <alignment horizontal="left" vertical="center"/>
    </xf>
    <xf numFmtId="0" fontId="18" fillId="0" borderId="0" xfId="0" applyFont="1" applyFill="1" applyAlignment="1">
      <alignment vertical="center"/>
    </xf>
    <xf numFmtId="0" fontId="2" fillId="0" borderId="0" xfId="6" applyFont="1" applyFill="1" applyAlignment="1" applyProtection="1">
      <alignment horizontal="right" vertical="center"/>
    </xf>
    <xf numFmtId="0" fontId="1" fillId="0" borderId="0" xfId="6" applyFont="1" applyFill="1" applyAlignment="1" applyProtection="1">
      <alignment horizontal="right"/>
    </xf>
    <xf numFmtId="0" fontId="1" fillId="0" borderId="14" xfId="6" applyFont="1" applyFill="1" applyBorder="1" applyAlignment="1" applyProtection="1">
      <alignment horizontal="center" vertical="center" wrapText="1"/>
    </xf>
    <xf numFmtId="0" fontId="1" fillId="0" borderId="15" xfId="6" applyFont="1" applyFill="1" applyBorder="1" applyAlignment="1" applyProtection="1">
      <alignment horizontal="center" vertical="center" wrapText="1"/>
    </xf>
    <xf numFmtId="0" fontId="1" fillId="0" borderId="12" xfId="6" applyFont="1" applyFill="1" applyBorder="1" applyAlignment="1" applyProtection="1">
      <alignment horizontal="center" vertical="center" wrapText="1"/>
    </xf>
    <xf numFmtId="0" fontId="1" fillId="0" borderId="16" xfId="6" applyFont="1" applyFill="1" applyBorder="1" applyAlignment="1" applyProtection="1">
      <alignment horizontal="center" vertical="center" wrapText="1"/>
    </xf>
    <xf numFmtId="0" fontId="1" fillId="0" borderId="0" xfId="6" applyFont="1" applyFill="1" applyAlignment="1" applyProtection="1">
      <alignment horizontal="center" vertical="center" wrapText="1"/>
    </xf>
    <xf numFmtId="0" fontId="1" fillId="0" borderId="18" xfId="6" applyFont="1" applyFill="1" applyBorder="1" applyAlignment="1" applyProtection="1">
      <alignment horizontal="center" vertical="center" wrapText="1"/>
    </xf>
    <xf numFmtId="0" fontId="1" fillId="0" borderId="17" xfId="6" applyFont="1" applyFill="1" applyBorder="1" applyAlignment="1">
      <alignment horizontal="center" vertical="center" wrapText="1"/>
      <protection locked="0"/>
    </xf>
    <xf numFmtId="0" fontId="1" fillId="0" borderId="17" xfId="6" applyFont="1" applyFill="1" applyBorder="1" applyAlignment="1">
      <alignment horizontal="center" vertical="center" wrapText="1"/>
      <protection locked="0"/>
    </xf>
    <xf numFmtId="0" fontId="3" fillId="0" borderId="11" xfId="6" applyFont="1" applyFill="1" applyBorder="1" applyAlignment="1" applyProtection="1">
      <alignment horizontal="center" vertical="center"/>
    </xf>
    <xf numFmtId="0" fontId="3" fillId="0" borderId="17" xfId="6" applyFont="1" applyFill="1" applyBorder="1" applyAlignment="1" applyProtection="1">
      <alignment horizontal="center" vertical="center"/>
    </xf>
    <xf numFmtId="0" fontId="1" fillId="0" borderId="17" xfId="6" applyFont="1" applyFill="1" applyBorder="1" applyAlignment="1" applyProtection="1">
      <alignment horizontal="center" vertical="center"/>
    </xf>
    <xf numFmtId="0" fontId="3" fillId="0" borderId="11" xfId="6" applyFont="1" applyFill="1" applyBorder="1" applyAlignment="1" applyProtection="1">
      <alignment horizontal="left" vertical="center" wrapText="1"/>
    </xf>
    <xf numFmtId="0" fontId="3" fillId="0" borderId="17" xfId="6" applyFont="1" applyFill="1" applyBorder="1" applyAlignment="1" applyProtection="1">
      <alignment horizontal="left" vertical="center" wrapText="1"/>
    </xf>
    <xf numFmtId="0" fontId="3" fillId="0" borderId="17" xfId="6" applyFont="1" applyFill="1" applyBorder="1" applyAlignment="1" applyProtection="1">
      <alignment horizontal="right" vertical="center"/>
    </xf>
    <xf numFmtId="4" fontId="3" fillId="0" borderId="17" xfId="6" applyNumberFormat="1" applyFont="1" applyFill="1" applyBorder="1" applyAlignment="1">
      <alignment horizontal="right" vertical="center"/>
      <protection locked="0"/>
    </xf>
    <xf numFmtId="3" fontId="3" fillId="0" borderId="17" xfId="6" applyNumberFormat="1" applyFont="1" applyFill="1" applyBorder="1" applyAlignment="1" applyProtection="1">
      <alignment horizontal="right" vertical="center"/>
    </xf>
    <xf numFmtId="4" fontId="3" fillId="0" borderId="17" xfId="6" applyNumberFormat="1" applyFont="1" applyFill="1" applyBorder="1" applyAlignment="1" applyProtection="1">
      <alignment horizontal="right" vertical="center"/>
    </xf>
    <xf numFmtId="0" fontId="3" fillId="0" borderId="19" xfId="6" applyFont="1" applyFill="1" applyBorder="1" applyAlignment="1" applyProtection="1">
      <alignment horizontal="center" vertical="center"/>
    </xf>
    <xf numFmtId="0" fontId="3" fillId="0" borderId="18" xfId="6" applyFont="1" applyFill="1" applyBorder="1" applyAlignment="1" applyProtection="1">
      <alignment horizontal="left" vertical="center"/>
    </xf>
    <xf numFmtId="0" fontId="3" fillId="0" borderId="17" xfId="6" applyFont="1" applyFill="1" applyBorder="1" applyAlignment="1" applyProtection="1">
      <alignment horizontal="right" vertical="center"/>
    </xf>
    <xf numFmtId="0" fontId="2" fillId="0" borderId="0" xfId="0" applyFont="1" applyFill="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right" vertical="center"/>
    </xf>
    <xf numFmtId="49" fontId="1" fillId="0" borderId="8" xfId="6" applyNumberFormat="1" applyFont="1" applyFill="1" applyBorder="1" applyAlignment="1" applyProtection="1">
      <alignment horizontal="center" vertical="center" wrapText="1"/>
    </xf>
    <xf numFmtId="0" fontId="1" fillId="0" borderId="21" xfId="0" applyFont="1" applyFill="1" applyBorder="1" applyAlignment="1">
      <alignment horizontal="center" vertical="center"/>
    </xf>
    <xf numFmtId="0" fontId="1" fillId="0" borderId="12" xfId="6" applyFont="1" applyFill="1" applyBorder="1" applyAlignment="1" applyProtection="1">
      <alignment horizontal="center" vertical="center"/>
    </xf>
    <xf numFmtId="49" fontId="1" fillId="0" borderId="12" xfId="6" applyNumberFormat="1" applyFont="1" applyFill="1" applyBorder="1" applyAlignment="1" applyProtection="1">
      <alignment horizontal="center" vertical="center" wrapText="1"/>
    </xf>
    <xf numFmtId="0" fontId="1" fillId="0" borderId="21" xfId="0" applyFont="1" applyFill="1" applyBorder="1" applyAlignment="1">
      <alignment horizontal="center" vertical="center"/>
    </xf>
    <xf numFmtId="0" fontId="1" fillId="0" borderId="6" xfId="6" applyFont="1" applyFill="1" applyBorder="1" applyAlignment="1" applyProtection="1">
      <alignment horizontal="center" vertical="center"/>
    </xf>
    <xf numFmtId="49" fontId="1" fillId="0" borderId="6" xfId="6" applyNumberFormat="1" applyFont="1" applyFill="1" applyBorder="1" applyAlignment="1" applyProtection="1">
      <alignment horizontal="center" vertical="center" wrapText="1"/>
    </xf>
    <xf numFmtId="0" fontId="1" fillId="0" borderId="22" xfId="0" applyFont="1" applyFill="1" applyBorder="1" applyAlignment="1">
      <alignment horizontal="center" vertical="center"/>
    </xf>
    <xf numFmtId="49" fontId="1" fillId="0" borderId="23" xfId="6" applyNumberFormat="1" applyFont="1" applyFill="1" applyBorder="1" applyAlignment="1" applyProtection="1">
      <alignment horizontal="center" vertical="center"/>
    </xf>
    <xf numFmtId="49" fontId="1" fillId="0" borderId="24" xfId="6" applyNumberFormat="1" applyFont="1" applyFill="1" applyBorder="1" applyAlignment="1" applyProtection="1">
      <alignment horizontal="center" vertical="center"/>
    </xf>
    <xf numFmtId="49" fontId="1" fillId="0" borderId="25" xfId="6" applyNumberFormat="1" applyFont="1" applyFill="1" applyBorder="1" applyAlignment="1" applyProtection="1">
      <alignment horizontal="center" vertical="center"/>
    </xf>
    <xf numFmtId="0" fontId="11" fillId="0" borderId="0" xfId="0" applyFont="1" applyFill="1"/>
    <xf numFmtId="0" fontId="1" fillId="0" borderId="0" xfId="6" applyFont="1" applyFill="1" applyAlignment="1" applyProtection="1">
      <alignment horizontal="right"/>
    </xf>
    <xf numFmtId="0" fontId="1" fillId="0" borderId="8" xfId="6" applyFont="1" applyFill="1" applyBorder="1" applyAlignment="1" applyProtection="1">
      <alignment horizontal="center" vertical="center"/>
    </xf>
    <xf numFmtId="0" fontId="1" fillId="0" borderId="9" xfId="6" applyFont="1" applyFill="1" applyBorder="1" applyAlignment="1" applyProtection="1">
      <alignment horizontal="center" vertical="center"/>
    </xf>
    <xf numFmtId="49" fontId="1" fillId="0" borderId="7" xfId="6" applyNumberFormat="1" applyFont="1" applyFill="1" applyBorder="1" applyAlignment="1" applyProtection="1">
      <alignment horizontal="center" vertical="center"/>
    </xf>
    <xf numFmtId="179" fontId="1" fillId="0" borderId="7" xfId="6" applyNumberFormat="1" applyFont="1" applyFill="1" applyBorder="1" applyAlignment="1" applyProtection="1">
      <alignment horizontal="right" vertical="center"/>
    </xf>
    <xf numFmtId="179" fontId="1" fillId="0" borderId="7" xfId="6" applyNumberFormat="1" applyFont="1" applyFill="1" applyBorder="1" applyAlignment="1" applyProtection="1">
      <alignment horizontal="left" vertical="center" wrapText="1"/>
    </xf>
    <xf numFmtId="0" fontId="2" fillId="0" borderId="7" xfId="6" applyFont="1" applyFill="1" applyBorder="1" applyAlignment="1" applyProtection="1">
      <alignment horizontal="left" vertical="center" wrapText="1"/>
    </xf>
    <xf numFmtId="0" fontId="2" fillId="0" borderId="7" xfId="6" applyFont="1" applyFill="1" applyBorder="1" applyAlignment="1" applyProtection="1">
      <alignment vertical="center" wrapText="1"/>
    </xf>
    <xf numFmtId="0" fontId="2" fillId="0" borderId="7" xfId="6" applyFont="1" applyFill="1" applyBorder="1" applyAlignment="1" applyProtection="1">
      <alignment horizontal="center" vertical="center" wrapText="1"/>
    </xf>
    <xf numFmtId="0" fontId="2" fillId="0" borderId="7" xfId="6" applyFont="1" applyFill="1" applyBorder="1" applyAlignment="1">
      <alignment horizontal="center" vertical="center"/>
      <protection locked="0"/>
    </xf>
    <xf numFmtId="0" fontId="2" fillId="0" borderId="7" xfId="6" applyFont="1" applyFill="1" applyBorder="1" applyAlignment="1">
      <alignment horizontal="left" vertical="center" wrapText="1"/>
      <protection locked="0"/>
    </xf>
    <xf numFmtId="0" fontId="2" fillId="0" borderId="8" xfId="6" applyFont="1" applyFill="1" applyBorder="1" applyAlignment="1">
      <alignment horizontal="left" vertical="center" wrapText="1"/>
      <protection locked="0"/>
    </xf>
    <xf numFmtId="9" fontId="2" fillId="0" borderId="7" xfId="6" applyNumberFormat="1" applyFont="1" applyFill="1" applyBorder="1" applyAlignment="1" applyProtection="1">
      <alignment horizontal="left" vertical="center" wrapText="1"/>
    </xf>
    <xf numFmtId="0" fontId="2" fillId="0" borderId="12" xfId="6" applyFont="1" applyFill="1" applyBorder="1" applyAlignment="1">
      <alignment horizontal="left" vertical="center" wrapText="1"/>
      <protection locked="0"/>
    </xf>
    <xf numFmtId="0" fontId="2" fillId="0" borderId="9" xfId="6" applyFont="1" applyFill="1" applyBorder="1" applyAlignment="1">
      <alignment horizontal="left" vertical="center" wrapText="1"/>
      <protection locked="0"/>
    </xf>
    <xf numFmtId="0" fontId="2" fillId="0" borderId="20" xfId="6" applyFont="1" applyFill="1" applyBorder="1" applyAlignment="1">
      <alignment horizontal="left" vertical="center" wrapText="1"/>
      <protection locked="0"/>
    </xf>
    <xf numFmtId="49" fontId="3" fillId="0" borderId="6" xfId="9" applyNumberFormat="1" applyFont="1" applyFill="1" applyBorder="1" applyAlignment="1">
      <alignment horizontal="left" vertical="center"/>
    </xf>
    <xf numFmtId="31" fontId="19" fillId="0" borderId="7" xfId="6" applyNumberFormat="1" applyFont="1" applyFill="1" applyBorder="1" applyAlignment="1" applyProtection="1">
      <alignment horizontal="left" vertical="center"/>
    </xf>
    <xf numFmtId="31" fontId="2" fillId="0" borderId="7" xfId="6" applyNumberFormat="1" applyFont="1" applyFill="1" applyBorder="1" applyAlignment="1" applyProtection="1">
      <alignment horizontal="left" vertical="center" wrapText="1"/>
    </xf>
    <xf numFmtId="0" fontId="2" fillId="0" borderId="11" xfId="6" applyFont="1" applyFill="1" applyBorder="1" applyAlignment="1">
      <alignment horizontal="left" vertical="center" wrapText="1"/>
      <protection locked="0"/>
    </xf>
    <xf numFmtId="49" fontId="3" fillId="0" borderId="0" xfId="9" applyNumberFormat="1" applyFont="1" applyFill="1" applyAlignment="1">
      <alignment horizontal="left" vertical="center"/>
    </xf>
    <xf numFmtId="31" fontId="20" fillId="0" borderId="7" xfId="6" applyNumberFormat="1" applyFont="1" applyFill="1" applyBorder="1" applyAlignment="1" applyProtection="1">
      <alignment horizontal="left" vertical="center" wrapText="1"/>
    </xf>
    <xf numFmtId="49" fontId="3" fillId="0" borderId="6" xfId="9" applyNumberFormat="1" applyFont="1" applyFill="1" applyBorder="1" applyAlignment="1">
      <alignment horizontal="center" vertical="center"/>
    </xf>
    <xf numFmtId="0" fontId="1" fillId="0" borderId="6" xfId="8" applyFont="1" applyFill="1" applyBorder="1" applyAlignment="1" applyProtection="1">
      <alignment horizontal="center" vertical="center" wrapText="1" readingOrder="1"/>
      <protection locked="0"/>
    </xf>
    <xf numFmtId="0" fontId="1" fillId="0" borderId="26" xfId="6" applyFont="1" applyFill="1" applyBorder="1" applyAlignment="1" applyProtection="1">
      <alignment horizontal="center" vertical="center"/>
    </xf>
    <xf numFmtId="49" fontId="1" fillId="0" borderId="6" xfId="6" applyNumberFormat="1" applyFont="1" applyFill="1" applyBorder="1" applyAlignment="1" applyProtection="1">
      <alignment horizontal="center" vertical="center" wrapText="1"/>
    </xf>
    <xf numFmtId="0" fontId="1" fillId="0" borderId="2" xfId="6" applyFont="1" applyFill="1" applyBorder="1" applyAlignment="1" applyProtection="1">
      <alignment horizontal="center" vertical="center" wrapText="1"/>
    </xf>
    <xf numFmtId="0" fontId="1" fillId="0" borderId="3" xfId="6" applyFont="1" applyFill="1" applyBorder="1" applyAlignment="1" applyProtection="1">
      <alignment horizontal="center" vertical="center" wrapText="1"/>
    </xf>
    <xf numFmtId="0" fontId="1" fillId="0" borderId="4" xfId="6" applyFont="1" applyFill="1" applyBorder="1" applyAlignment="1" applyProtection="1">
      <alignment horizontal="center" vertical="center" wrapText="1"/>
    </xf>
    <xf numFmtId="0" fontId="1" fillId="0" borderId="28" xfId="6" applyFont="1" applyFill="1" applyBorder="1" applyAlignment="1" applyProtection="1">
      <alignment horizontal="center" vertical="center"/>
    </xf>
    <xf numFmtId="0" fontId="1" fillId="0" borderId="29" xfId="6" applyFont="1" applyFill="1" applyBorder="1" applyAlignment="1" applyProtection="1">
      <alignment horizontal="center" vertical="center"/>
    </xf>
    <xf numFmtId="0" fontId="1" fillId="0" borderId="30" xfId="6" applyFont="1" applyFill="1" applyBorder="1" applyAlignment="1" applyProtection="1">
      <alignment horizontal="center" vertical="center"/>
    </xf>
    <xf numFmtId="0" fontId="1" fillId="0" borderId="28" xfId="6" applyFont="1" applyFill="1" applyBorder="1" applyAlignment="1" applyProtection="1">
      <alignment horizontal="center" vertical="center" wrapText="1"/>
    </xf>
    <xf numFmtId="0" fontId="1" fillId="0" borderId="29" xfId="6" applyFont="1" applyFill="1" applyBorder="1" applyAlignment="1" applyProtection="1">
      <alignment horizontal="center" vertical="center" wrapText="1"/>
    </xf>
    <xf numFmtId="0" fontId="1" fillId="0" borderId="30" xfId="6" applyFont="1" applyFill="1" applyBorder="1" applyAlignment="1" applyProtection="1">
      <alignment horizontal="center" vertical="center" wrapText="1"/>
    </xf>
    <xf numFmtId="0" fontId="1" fillId="0" borderId="27" xfId="6" applyFont="1" applyFill="1" applyBorder="1" applyAlignment="1" applyProtection="1">
      <alignment horizontal="center" vertical="center" wrapText="1"/>
    </xf>
    <xf numFmtId="0" fontId="1" fillId="0" borderId="31" xfId="6" applyFont="1" applyFill="1" applyBorder="1" applyAlignment="1" applyProtection="1">
      <alignment horizontal="center" vertical="center"/>
    </xf>
    <xf numFmtId="0" fontId="1" fillId="0" borderId="32" xfId="6" applyFont="1" applyFill="1" applyBorder="1" applyAlignment="1" applyProtection="1">
      <alignment horizontal="center" vertical="center"/>
    </xf>
    <xf numFmtId="0" fontId="1" fillId="0" borderId="33" xfId="6" applyFont="1" applyFill="1" applyBorder="1" applyAlignment="1" applyProtection="1">
      <alignment horizontal="center" vertical="center"/>
    </xf>
    <xf numFmtId="0" fontId="1" fillId="0" borderId="31" xfId="6" applyFont="1" applyFill="1" applyBorder="1" applyAlignment="1" applyProtection="1">
      <alignment horizontal="center" vertical="center" wrapText="1"/>
    </xf>
    <xf numFmtId="0" fontId="1" fillId="0" borderId="32" xfId="6" applyFont="1" applyFill="1" applyBorder="1" applyAlignment="1" applyProtection="1">
      <alignment horizontal="center" vertical="center" wrapText="1"/>
    </xf>
    <xf numFmtId="0" fontId="1" fillId="0" borderId="33" xfId="6" applyFont="1" applyFill="1" applyBorder="1" applyAlignment="1" applyProtection="1">
      <alignment horizontal="center" vertical="center" wrapText="1"/>
    </xf>
    <xf numFmtId="49" fontId="1" fillId="0" borderId="6" xfId="6" applyNumberFormat="1" applyFont="1" applyFill="1" applyBorder="1" applyAlignment="1" applyProtection="1">
      <alignment horizontal="center" vertical="center"/>
    </xf>
    <xf numFmtId="0" fontId="3" fillId="0" borderId="7" xfId="6" applyFont="1" applyFill="1" applyBorder="1" applyAlignment="1" applyProtection="1">
      <alignment horizontal="left" vertical="center"/>
    </xf>
    <xf numFmtId="4" fontId="3" fillId="0" borderId="7" xfId="6" applyNumberFormat="1" applyFont="1" applyFill="1" applyBorder="1" applyAlignment="1">
      <alignment horizontal="right" vertical="center"/>
      <protection locked="0"/>
    </xf>
    <xf numFmtId="0" fontId="5" fillId="0" borderId="8" xfId="6" applyFont="1" applyFill="1" applyBorder="1" applyAlignment="1" applyProtection="1">
      <alignment horizontal="center" vertical="center"/>
    </xf>
    <xf numFmtId="0" fontId="5" fillId="0" borderId="9" xfId="6" applyFont="1" applyFill="1" applyBorder="1" applyAlignment="1" applyProtection="1">
      <alignment horizontal="center" vertical="center"/>
    </xf>
    <xf numFmtId="0" fontId="5" fillId="0" borderId="10" xfId="6" applyFont="1" applyFill="1" applyBorder="1" applyAlignment="1" applyProtection="1">
      <alignment horizontal="center" vertical="center"/>
    </xf>
    <xf numFmtId="0" fontId="5" fillId="0" borderId="20" xfId="6" applyFont="1" applyFill="1" applyBorder="1" applyAlignment="1" applyProtection="1">
      <alignment horizontal="center" vertical="center"/>
    </xf>
    <xf numFmtId="0" fontId="5" fillId="0" borderId="11" xfId="6" applyFont="1" applyFill="1" applyBorder="1" applyAlignment="1" applyProtection="1">
      <alignment horizontal="center" vertical="center" wrapText="1"/>
    </xf>
    <xf numFmtId="0" fontId="5" fillId="0" borderId="11" xfId="6" applyFont="1" applyFill="1" applyBorder="1" applyAlignment="1" applyProtection="1">
      <alignment horizontal="center" vertical="center"/>
    </xf>
    <xf numFmtId="0" fontId="5" fillId="0" borderId="7" xfId="6" applyFont="1" applyFill="1" applyBorder="1" applyAlignment="1" applyProtection="1">
      <alignment horizontal="center" vertical="center"/>
    </xf>
    <xf numFmtId="4" fontId="5" fillId="0" borderId="7" xfId="6" applyNumberFormat="1" applyFont="1" applyFill="1" applyBorder="1" applyAlignment="1" applyProtection="1">
      <alignment horizontal="center" vertical="center"/>
    </xf>
    <xf numFmtId="49" fontId="1" fillId="0" borderId="0" xfId="11" applyNumberFormat="1" applyFont="1" applyFill="1"/>
    <xf numFmtId="49" fontId="1" fillId="0" borderId="0" xfId="11" applyNumberFormat="1" applyFont="1" applyFill="1" applyAlignment="1">
      <alignment horizontal="center"/>
    </xf>
    <xf numFmtId="0" fontId="1" fillId="0" borderId="0" xfId="11" applyFont="1" applyFill="1"/>
    <xf numFmtId="0" fontId="21" fillId="0" borderId="0" xfId="6" applyFont="1" applyFill="1" applyAlignment="1" applyProtection="1">
      <alignment horizontal="center" vertical="center"/>
    </xf>
    <xf numFmtId="0" fontId="6" fillId="0" borderId="0" xfId="11" applyFont="1" applyFill="1" applyAlignment="1">
      <alignment horizontal="left" vertical="center"/>
    </xf>
    <xf numFmtId="0" fontId="6" fillId="0" borderId="0" xfId="11" applyFont="1" applyFill="1" applyAlignment="1">
      <alignment horizontal="right"/>
    </xf>
    <xf numFmtId="0" fontId="6" fillId="0" borderId="2" xfId="11" applyFont="1" applyFill="1" applyBorder="1" applyAlignment="1">
      <alignment horizontal="center" vertical="center"/>
    </xf>
    <xf numFmtId="0" fontId="6" fillId="0" borderId="3" xfId="11" applyFont="1" applyFill="1" applyBorder="1" applyAlignment="1">
      <alignment horizontal="center" vertical="center"/>
    </xf>
    <xf numFmtId="0" fontId="6" fillId="0" borderId="4" xfId="11" applyFont="1" applyFill="1" applyBorder="1" applyAlignment="1">
      <alignment horizontal="center" vertical="center"/>
    </xf>
    <xf numFmtId="49" fontId="6" fillId="0" borderId="6" xfId="11" applyNumberFormat="1" applyFont="1" applyFill="1" applyBorder="1" applyAlignment="1">
      <alignment horizontal="center" vertical="center" wrapText="1"/>
    </xf>
    <xf numFmtId="49" fontId="6" fillId="0" borderId="6" xfId="11" applyNumberFormat="1" applyFont="1" applyFill="1" applyBorder="1" applyAlignment="1">
      <alignment horizontal="center" vertical="center"/>
    </xf>
    <xf numFmtId="49" fontId="6" fillId="0" borderId="6" xfId="11" applyNumberFormat="1" applyFont="1" applyFill="1" applyBorder="1" applyAlignment="1">
      <alignment horizontal="center" vertical="center"/>
    </xf>
    <xf numFmtId="0" fontId="6" fillId="0" borderId="4" xfId="11" applyFont="1" applyFill="1" applyBorder="1" applyAlignment="1">
      <alignment horizontal="center" vertical="center"/>
    </xf>
    <xf numFmtId="0" fontId="6" fillId="0" borderId="6" xfId="11" applyFont="1" applyFill="1" applyBorder="1" applyAlignment="1">
      <alignment horizontal="center" vertical="center"/>
    </xf>
    <xf numFmtId="0" fontId="8" fillId="0" borderId="6" xfId="11" applyFont="1" applyFill="1" applyBorder="1" applyAlignment="1">
      <alignment horizontal="center" vertical="center"/>
    </xf>
    <xf numFmtId="0" fontId="8" fillId="0" borderId="6" xfId="11" applyFont="1" applyFill="1" applyBorder="1" applyAlignment="1">
      <alignment horizontal="center" vertical="center"/>
    </xf>
    <xf numFmtId="180" fontId="8" fillId="0" borderId="6" xfId="11" applyNumberFormat="1" applyFont="1" applyFill="1" applyBorder="1" applyAlignment="1">
      <alignment horizontal="center" vertical="center"/>
    </xf>
    <xf numFmtId="49" fontId="3" fillId="0" borderId="9" xfId="6" applyNumberFormat="1" applyFont="1" applyFill="1" applyBorder="1" applyAlignment="1" applyProtection="1">
      <alignment horizontal="center" vertical="center" wrapText="1"/>
    </xf>
    <xf numFmtId="49" fontId="3" fillId="0" borderId="10" xfId="6" applyNumberFormat="1" applyFont="1" applyFill="1" applyBorder="1" applyAlignment="1" applyProtection="1">
      <alignment horizontal="center" vertical="center" wrapText="1"/>
    </xf>
    <xf numFmtId="0" fontId="3" fillId="0" borderId="14" xfId="6" applyFont="1" applyFill="1" applyBorder="1" applyAlignment="1" applyProtection="1">
      <alignment horizontal="center" vertical="center"/>
    </xf>
    <xf numFmtId="49" fontId="3" fillId="0" borderId="7" xfId="6" applyNumberFormat="1" applyFont="1" applyFill="1" applyBorder="1" applyAlignment="1" applyProtection="1">
      <alignment horizontal="center" vertical="center"/>
    </xf>
    <xf numFmtId="49" fontId="3" fillId="0" borderId="9" xfId="6" applyNumberFormat="1" applyFont="1" applyFill="1" applyBorder="1" applyAlignment="1" applyProtection="1">
      <alignment horizontal="center" vertical="center"/>
    </xf>
    <xf numFmtId="0" fontId="3" fillId="0" borderId="20" xfId="6" applyFont="1" applyFill="1" applyBorder="1" applyAlignment="1" applyProtection="1">
      <alignment horizontal="center" vertical="center"/>
    </xf>
    <xf numFmtId="0" fontId="3" fillId="0" borderId="7" xfId="6" applyFont="1" applyFill="1" applyBorder="1" applyAlignment="1" applyProtection="1">
      <alignment horizontal="center" vertical="center"/>
    </xf>
    <xf numFmtId="0" fontId="3" fillId="0" borderId="17" xfId="6" applyFont="1" applyFill="1" applyBorder="1" applyAlignment="1" applyProtection="1">
      <alignment horizontal="center" vertical="center"/>
    </xf>
    <xf numFmtId="0" fontId="3" fillId="0" borderId="7" xfId="6" applyFont="1" applyFill="1" applyBorder="1" applyAlignment="1" applyProtection="1">
      <alignment horizontal="left" vertical="center" wrapText="1"/>
    </xf>
    <xf numFmtId="0" fontId="22" fillId="0" borderId="0" xfId="6" applyFont="1" applyFill="1" applyAlignment="1" applyProtection="1">
      <alignment horizontal="center" vertical="center"/>
    </xf>
    <xf numFmtId="0" fontId="10" fillId="0" borderId="0" xfId="6" applyFont="1" applyFill="1" applyAlignment="1" applyProtection="1">
      <alignment horizontal="center" vertical="center"/>
    </xf>
    <xf numFmtId="0" fontId="10" fillId="0" borderId="0" xfId="6" applyFont="1" applyFill="1" applyAlignment="1" applyProtection="1">
      <alignment horizontal="center" vertical="center"/>
    </xf>
    <xf numFmtId="0" fontId="1" fillId="0" borderId="8" xfId="6" applyFont="1" applyFill="1" applyBorder="1" applyAlignment="1">
      <alignment horizontal="center" vertical="center"/>
      <protection locked="0"/>
    </xf>
    <xf numFmtId="4" fontId="1" fillId="0" borderId="7" xfId="6" applyNumberFormat="1" applyFont="1" applyFill="1" applyBorder="1" applyAlignment="1" applyProtection="1">
      <alignment horizontal="right" vertical="center"/>
    </xf>
    <xf numFmtId="0" fontId="1" fillId="0" borderId="7" xfId="6" applyFont="1" applyFill="1" applyBorder="1" applyAlignment="1">
      <alignment horizontal="left" vertical="center"/>
      <protection locked="0"/>
    </xf>
    <xf numFmtId="0" fontId="1" fillId="0" borderId="7" xfId="6" applyFont="1" applyFill="1" applyBorder="1" applyAlignment="1">
      <alignment vertical="center"/>
      <protection locked="0"/>
    </xf>
    <xf numFmtId="0" fontId="1" fillId="0" borderId="7" xfId="6" applyFont="1" applyFill="1" applyBorder="1" applyAlignment="1" applyProtection="1">
      <alignment horizontal="left" vertical="center"/>
    </xf>
    <xf numFmtId="4" fontId="1" fillId="0" borderId="7" xfId="6" applyNumberFormat="1" applyFont="1" applyFill="1" applyBorder="1" applyAlignment="1">
      <alignment horizontal="right" vertical="center"/>
      <protection locked="0"/>
    </xf>
    <xf numFmtId="0" fontId="10" fillId="0" borderId="7" xfId="6" applyFont="1" applyFill="1" applyBorder="1" applyAlignment="1" applyProtection="1">
      <alignment horizontal="right" vertical="center"/>
    </xf>
    <xf numFmtId="4" fontId="1" fillId="0" borderId="8" xfId="6" applyNumberFormat="1" applyFont="1" applyFill="1" applyBorder="1" applyAlignment="1" applyProtection="1">
      <alignment horizontal="right" vertical="center"/>
    </xf>
    <xf numFmtId="0" fontId="10" fillId="0" borderId="7" xfId="6" applyFont="1" applyFill="1" applyBorder="1" applyAlignment="1" applyProtection="1">
      <alignment horizontal="center" vertical="center"/>
    </xf>
    <xf numFmtId="0" fontId="1" fillId="0" borderId="9" xfId="6" applyFont="1" applyFill="1" applyBorder="1" applyAlignment="1" applyProtection="1">
      <alignment horizontal="left" vertical="center"/>
    </xf>
    <xf numFmtId="181" fontId="10" fillId="0" borderId="6" xfId="6" applyNumberFormat="1" applyFont="1" applyFill="1" applyBorder="1" applyAlignment="1" applyProtection="1">
      <alignment horizontal="right" vertical="center"/>
    </xf>
    <xf numFmtId="0" fontId="10" fillId="0" borderId="7" xfId="6" applyFont="1" applyFill="1" applyBorder="1" applyAlignment="1">
      <alignment horizontal="center" vertical="center"/>
      <protection locked="0"/>
    </xf>
    <xf numFmtId="4" fontId="10" fillId="0" borderId="7" xfId="6" applyNumberFormat="1" applyFont="1" applyFill="1" applyBorder="1" applyAlignment="1" applyProtection="1">
      <alignment horizontal="right" vertical="center"/>
    </xf>
    <xf numFmtId="0" fontId="10" fillId="0" borderId="9" xfId="6" applyFont="1" applyFill="1" applyBorder="1" applyAlignment="1" applyProtection="1">
      <alignment horizontal="center" vertical="center"/>
    </xf>
    <xf numFmtId="181" fontId="10" fillId="0" borderId="6" xfId="6" applyNumberFormat="1" applyFont="1" applyFill="1" applyBorder="1" applyAlignment="1">
      <alignment horizontal="right" vertical="center"/>
      <protection locked="0"/>
    </xf>
    <xf numFmtId="0" fontId="1" fillId="0" borderId="0" xfId="6" applyFont="1" applyFill="1" applyAlignment="1">
      <alignment horizontal="right" vertical="center"/>
      <protection locked="0"/>
    </xf>
    <xf numFmtId="0" fontId="11" fillId="0" borderId="0" xfId="6" applyFont="1" applyFill="1" applyAlignment="1" applyProtection="1"/>
    <xf numFmtId="0" fontId="1" fillId="0" borderId="0" xfId="6" applyFont="1" applyFill="1" applyAlignment="1">
      <alignment horizontal="left" vertical="center" wrapText="1"/>
      <protection locked="0"/>
    </xf>
    <xf numFmtId="0" fontId="1" fillId="0" borderId="13" xfId="6" applyFont="1" applyFill="1" applyBorder="1" applyAlignment="1" applyProtection="1">
      <alignment horizontal="center" vertical="center" wrapText="1"/>
    </xf>
    <xf numFmtId="0" fontId="1" fillId="0" borderId="19" xfId="6" applyFont="1" applyFill="1" applyBorder="1" applyAlignment="1" applyProtection="1">
      <alignment horizontal="center" vertical="center" wrapText="1"/>
    </xf>
    <xf numFmtId="4" fontId="2" fillId="0" borderId="7" xfId="6" applyNumberFormat="1" applyFont="1" applyFill="1" applyBorder="1" applyAlignment="1" applyProtection="1">
      <alignment horizontal="right" vertical="center"/>
    </xf>
    <xf numFmtId="181" fontId="1" fillId="0" borderId="7" xfId="6" applyNumberFormat="1" applyFont="1" applyFill="1" applyBorder="1" applyAlignment="1" applyProtection="1">
      <alignment horizontal="right" vertical="center"/>
    </xf>
    <xf numFmtId="4" fontId="1" fillId="0" borderId="7" xfId="6" applyNumberFormat="1" applyFont="1" applyFill="1" applyBorder="1" applyAlignment="1">
      <alignment vertical="center"/>
      <protection locked="0"/>
    </xf>
    <xf numFmtId="4" fontId="1" fillId="0" borderId="7" xfId="6" applyNumberFormat="1" applyFont="1" applyFill="1" applyBorder="1" applyAlignment="1" applyProtection="1">
      <alignment vertical="center"/>
    </xf>
    <xf numFmtId="4" fontId="2" fillId="0" borderId="7" xfId="6" applyNumberFormat="1" applyFont="1" applyFill="1" applyBorder="1" applyAlignment="1">
      <alignment horizontal="right" vertical="center"/>
      <protection locked="0"/>
    </xf>
    <xf numFmtId="0" fontId="2" fillId="0" borderId="0" xfId="6" applyFont="1" applyFill="1" applyAlignment="1" applyProtection="1">
      <alignment horizontal="left" vertical="center" wrapText="1"/>
    </xf>
    <xf numFmtId="0" fontId="1" fillId="0" borderId="0" xfId="6" applyFont="1" applyFill="1" applyAlignment="1">
      <protection locked="0"/>
    </xf>
    <xf numFmtId="0" fontId="13" fillId="0" borderId="0" xfId="6" applyFont="1" applyFill="1" applyAlignment="1">
      <alignment horizontal="center" vertical="center"/>
      <protection locked="0"/>
    </xf>
    <xf numFmtId="0" fontId="1" fillId="0" borderId="0" xfId="6" applyFont="1" applyFill="1" applyAlignment="1">
      <alignment horizontal="right"/>
      <protection locked="0"/>
    </xf>
    <xf numFmtId="0" fontId="1" fillId="0" borderId="7" xfId="6" applyFont="1" applyFill="1" applyBorder="1" applyAlignment="1" applyProtection="1">
      <alignment horizontal="right" vertical="center"/>
    </xf>
    <xf numFmtId="0" fontId="2" fillId="0" borderId="9" xfId="6" applyFont="1" applyFill="1" applyBorder="1" applyAlignment="1">
      <alignment horizontal="center" vertical="center"/>
      <protection locked="0"/>
    </xf>
    <xf numFmtId="0" fontId="2" fillId="0" borderId="20" xfId="6" applyFont="1" applyFill="1" applyBorder="1" applyAlignment="1">
      <alignment horizontal="right" vertical="center"/>
      <protection locked="0"/>
    </xf>
    <xf numFmtId="0" fontId="10" fillId="0" borderId="7" xfId="6" applyFont="1" applyFill="1" applyBorder="1" applyAlignment="1">
      <alignment horizontal="right" vertical="center"/>
      <protection locked="0"/>
    </xf>
    <xf numFmtId="0" fontId="23" fillId="0" borderId="0" xfId="6" applyFont="1" applyFill="1" applyAlignment="1" applyProtection="1"/>
    <xf numFmtId="0" fontId="2" fillId="0" borderId="0" xfId="6" applyFont="1" applyFill="1" applyAlignment="1" applyProtection="1">
      <alignment horizontal="right"/>
    </xf>
    <xf numFmtId="0" fontId="16" fillId="0" borderId="0" xfId="6" applyFont="1" applyFill="1" applyAlignment="1" applyProtection="1">
      <alignment horizontal="center" vertical="top"/>
    </xf>
    <xf numFmtId="0" fontId="1" fillId="0" borderId="11" xfId="6" applyFont="1" applyFill="1" applyBorder="1" applyAlignment="1" applyProtection="1">
      <alignment horizontal="left" vertical="center"/>
    </xf>
    <xf numFmtId="4" fontId="1" fillId="0" borderId="19" xfId="6" applyNumberFormat="1" applyFont="1" applyFill="1" applyBorder="1" applyAlignment="1">
      <alignment horizontal="right" vertical="center"/>
      <protection locked="0"/>
    </xf>
    <xf numFmtId="0" fontId="10" fillId="0" borderId="11" xfId="6" applyFont="1" applyFill="1" applyBorder="1" applyAlignment="1" applyProtection="1">
      <alignment horizontal="center" vertical="center"/>
    </xf>
    <xf numFmtId="4" fontId="10" fillId="0" borderId="19" xfId="6" applyNumberFormat="1" applyFont="1" applyFill="1" applyBorder="1" applyAlignment="1" applyProtection="1">
      <alignment horizontal="right" vertical="center"/>
    </xf>
    <xf numFmtId="181" fontId="10" fillId="0" borderId="8" xfId="6" applyNumberFormat="1" applyFont="1" applyFill="1" applyBorder="1" applyAlignment="1" applyProtection="1">
      <alignment horizontal="right" vertical="center"/>
    </xf>
    <xf numFmtId="180" fontId="1" fillId="0" borderId="19" xfId="6" applyNumberFormat="1" applyFont="1" applyFill="1" applyBorder="1" applyAlignment="1" applyProtection="1">
      <alignment horizontal="right" vertical="center"/>
    </xf>
    <xf numFmtId="180" fontId="1" fillId="0" borderId="6" xfId="6" applyNumberFormat="1" applyFont="1" applyFill="1" applyBorder="1" applyAlignment="1" applyProtection="1">
      <alignment horizontal="right" vertical="center"/>
    </xf>
    <xf numFmtId="0" fontId="10" fillId="0" borderId="11" xfId="6" applyFont="1" applyFill="1" applyBorder="1" applyAlignment="1">
      <alignment horizontal="center" vertical="center"/>
      <protection locked="0"/>
    </xf>
    <xf numFmtId="181" fontId="10" fillId="0" borderId="11" xfId="6" applyNumberFormat="1" applyFont="1" applyFill="1" applyBorder="1" applyAlignment="1">
      <alignment horizontal="right" vertical="center"/>
      <protection locked="0"/>
    </xf>
  </cellXfs>
  <cellStyles count="12">
    <cellStyle name="Normal" xfId="6" xr:uid="{00000000-0005-0000-0000-000035000000}"/>
    <cellStyle name="百分比" xfId="2" builtinId="5"/>
    <cellStyle name="常规" xfId="0" builtinId="0"/>
    <cellStyle name="常规 11" xfId="7" xr:uid="{00000000-0005-0000-0000-000036000000}"/>
    <cellStyle name="常规 2" xfId="8" xr:uid="{00000000-0005-0000-0000-000037000000}"/>
    <cellStyle name="常规 2 11" xfId="1" xr:uid="{00000000-0005-0000-0000-000005000000}"/>
    <cellStyle name="常规 2 2" xfId="5" xr:uid="{00000000-0005-0000-0000-00002F000000}"/>
    <cellStyle name="常规 3" xfId="9" xr:uid="{00000000-0005-0000-0000-000038000000}"/>
    <cellStyle name="常规 3 2" xfId="3" xr:uid="{00000000-0005-0000-0000-000029000000}"/>
    <cellStyle name="常规 3 3" xfId="4" xr:uid="{00000000-0005-0000-0000-00002D000000}"/>
    <cellStyle name="常规 4" xfId="10" xr:uid="{00000000-0005-0000-0000-000039000000}"/>
    <cellStyle name="常规 5" xfId="11" xr:uid="{00000000-0005-0000-0000-00003A000000}"/>
  </cellStyles>
  <dxfs count="0"/>
  <tableStyles count="0" defaultTableStyle="TableStyleMedium2" defaultPivotStyle="PivotStyleLight16"/>
  <colors>
    <mruColors>
      <color rgb="FFFFFFFF"/>
      <color rgb="FFFFFF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6"/>
  <sheetViews>
    <sheetView tabSelected="1" zoomScale="85" zoomScaleNormal="85" workbookViewId="0">
      <pane xSplit="1" ySplit="6" topLeftCell="B7" activePane="bottomRight" state="frozen"/>
      <selection pane="topRight"/>
      <selection pane="bottomLeft"/>
      <selection pane="bottomRight"/>
    </sheetView>
  </sheetViews>
  <sheetFormatPr defaultColWidth="8" defaultRowHeight="12" x14ac:dyDescent="0.15"/>
  <cols>
    <col min="1" max="1" width="39.5703125" style="10" customWidth="1"/>
    <col min="2" max="2" width="43.140625" style="10" customWidth="1"/>
    <col min="3" max="3" width="40.42578125" style="10" customWidth="1"/>
    <col min="4" max="4" width="46.140625" style="10" customWidth="1"/>
    <col min="5" max="5" width="8" style="118" customWidth="1"/>
    <col min="6" max="16384" width="8" style="118"/>
  </cols>
  <sheetData>
    <row r="1" spans="1:4" ht="17.100000000000001" customHeight="1" x14ac:dyDescent="0.25">
      <c r="A1" s="313"/>
      <c r="D1" s="314" t="s">
        <v>0</v>
      </c>
    </row>
    <row r="2" spans="1:4" ht="32.1" customHeight="1" x14ac:dyDescent="0.2">
      <c r="A2" s="120" t="s">
        <v>1</v>
      </c>
      <c r="B2" s="315"/>
      <c r="C2" s="315"/>
      <c r="D2" s="315"/>
    </row>
    <row r="3" spans="1:4" s="8" customFormat="1" ht="21" customHeight="1" x14ac:dyDescent="0.2">
      <c r="A3" s="145" t="s">
        <v>2</v>
      </c>
      <c r="B3" s="278"/>
      <c r="C3" s="279"/>
      <c r="D3" s="128" t="s">
        <v>3</v>
      </c>
    </row>
    <row r="4" spans="1:4" s="8" customFormat="1" ht="19.5" customHeight="1" x14ac:dyDescent="0.2">
      <c r="A4" s="21" t="s">
        <v>4</v>
      </c>
      <c r="B4" s="23"/>
      <c r="C4" s="21" t="s">
        <v>5</v>
      </c>
      <c r="D4" s="23"/>
    </row>
    <row r="5" spans="1:4" s="8" customFormat="1" ht="19.5" customHeight="1" x14ac:dyDescent="0.2">
      <c r="A5" s="133" t="s">
        <v>6</v>
      </c>
      <c r="B5" s="133" t="s">
        <v>7</v>
      </c>
      <c r="C5" s="133" t="s">
        <v>8</v>
      </c>
      <c r="D5" s="133" t="s">
        <v>7</v>
      </c>
    </row>
    <row r="6" spans="1:4" s="8" customFormat="1" ht="19.5" customHeight="1" x14ac:dyDescent="0.2">
      <c r="A6" s="135"/>
      <c r="B6" s="135"/>
      <c r="C6" s="135"/>
      <c r="D6" s="135"/>
    </row>
    <row r="7" spans="1:4" s="8" customFormat="1" ht="20.25" customHeight="1" x14ac:dyDescent="0.2">
      <c r="A7" s="284" t="s">
        <v>9</v>
      </c>
      <c r="B7" s="281">
        <v>5588.55</v>
      </c>
      <c r="C7" s="284" t="s">
        <v>10</v>
      </c>
      <c r="D7" s="281">
        <v>590.25</v>
      </c>
    </row>
    <row r="8" spans="1:4" s="8" customFormat="1" ht="20.25" customHeight="1" x14ac:dyDescent="0.2">
      <c r="A8" s="284" t="s">
        <v>11</v>
      </c>
      <c r="B8" s="281"/>
      <c r="C8" s="284" t="s">
        <v>12</v>
      </c>
      <c r="D8" s="281"/>
    </row>
    <row r="9" spans="1:4" s="8" customFormat="1" ht="20.25" customHeight="1" x14ac:dyDescent="0.2">
      <c r="A9" s="284" t="s">
        <v>13</v>
      </c>
      <c r="B9" s="281"/>
      <c r="C9" s="284" t="s">
        <v>14</v>
      </c>
      <c r="D9" s="281"/>
    </row>
    <row r="10" spans="1:4" s="8" customFormat="1" ht="20.25" customHeight="1" x14ac:dyDescent="0.2">
      <c r="A10" s="284" t="s">
        <v>15</v>
      </c>
      <c r="B10" s="285"/>
      <c r="C10" s="284" t="s">
        <v>16</v>
      </c>
      <c r="D10" s="281"/>
    </row>
    <row r="11" spans="1:4" s="8" customFormat="1" ht="20.25" customHeight="1" x14ac:dyDescent="0.2">
      <c r="A11" s="284" t="s">
        <v>17</v>
      </c>
      <c r="B11" s="285"/>
      <c r="C11" s="284" t="s">
        <v>18</v>
      </c>
      <c r="D11" s="281"/>
    </row>
    <row r="12" spans="1:4" s="8" customFormat="1" ht="20.25" customHeight="1" x14ac:dyDescent="0.2">
      <c r="A12" s="284" t="s">
        <v>19</v>
      </c>
      <c r="B12" s="285"/>
      <c r="C12" s="284" t="s">
        <v>20</v>
      </c>
      <c r="D12" s="281"/>
    </row>
    <row r="13" spans="1:4" s="8" customFormat="1" ht="20.25" customHeight="1" x14ac:dyDescent="0.2">
      <c r="A13" s="284" t="s">
        <v>21</v>
      </c>
      <c r="B13" s="285"/>
      <c r="C13" s="284" t="s">
        <v>22</v>
      </c>
      <c r="D13" s="281"/>
    </row>
    <row r="14" spans="1:4" s="8" customFormat="1" ht="30" customHeight="1" x14ac:dyDescent="0.2">
      <c r="A14" s="284" t="s">
        <v>23</v>
      </c>
      <c r="B14" s="285"/>
      <c r="C14" s="284" t="s">
        <v>24</v>
      </c>
      <c r="D14" s="281">
        <v>2117.8200000000002</v>
      </c>
    </row>
    <row r="15" spans="1:4" s="8" customFormat="1" ht="30" customHeight="1" x14ac:dyDescent="0.2">
      <c r="A15" s="316" t="s">
        <v>25</v>
      </c>
      <c r="B15" s="317"/>
      <c r="C15" s="284" t="s">
        <v>26</v>
      </c>
      <c r="D15" s="281">
        <v>2150.66</v>
      </c>
    </row>
    <row r="16" spans="1:4" s="8" customFormat="1" ht="30" customHeight="1" x14ac:dyDescent="0.15">
      <c r="A16" s="316" t="s">
        <v>27</v>
      </c>
      <c r="B16" s="104"/>
      <c r="C16" s="284" t="s">
        <v>28</v>
      </c>
      <c r="D16" s="281">
        <v>209</v>
      </c>
    </row>
    <row r="17" spans="1:4" s="8" customFormat="1" ht="30" customHeight="1" x14ac:dyDescent="0.15">
      <c r="A17" s="104"/>
      <c r="B17" s="104"/>
      <c r="C17" s="284" t="s">
        <v>29</v>
      </c>
      <c r="D17" s="281"/>
    </row>
    <row r="18" spans="1:4" s="8" customFormat="1" ht="30" customHeight="1" x14ac:dyDescent="0.15">
      <c r="A18" s="104"/>
      <c r="B18" s="104"/>
      <c r="C18" s="284" t="s">
        <v>30</v>
      </c>
      <c r="D18" s="281">
        <v>485</v>
      </c>
    </row>
    <row r="19" spans="1:4" s="8" customFormat="1" ht="30" customHeight="1" x14ac:dyDescent="0.15">
      <c r="A19" s="104"/>
      <c r="B19" s="104"/>
      <c r="C19" s="284" t="s">
        <v>31</v>
      </c>
      <c r="D19" s="281"/>
    </row>
    <row r="20" spans="1:4" s="8" customFormat="1" ht="30" customHeight="1" x14ac:dyDescent="0.15">
      <c r="A20" s="104"/>
      <c r="B20" s="104"/>
      <c r="C20" s="284" t="s">
        <v>32</v>
      </c>
      <c r="D20" s="281"/>
    </row>
    <row r="21" spans="1:4" s="8" customFormat="1" ht="30" customHeight="1" x14ac:dyDescent="0.15">
      <c r="A21" s="104"/>
      <c r="B21" s="104"/>
      <c r="C21" s="284" t="s">
        <v>33</v>
      </c>
      <c r="D21" s="281"/>
    </row>
    <row r="22" spans="1:4" s="8" customFormat="1" ht="30" customHeight="1" x14ac:dyDescent="0.15">
      <c r="A22" s="104"/>
      <c r="B22" s="104"/>
      <c r="C22" s="284" t="s">
        <v>34</v>
      </c>
      <c r="D22" s="281"/>
    </row>
    <row r="23" spans="1:4" s="8" customFormat="1" ht="30" customHeight="1" x14ac:dyDescent="0.15">
      <c r="A23" s="104"/>
      <c r="B23" s="104"/>
      <c r="C23" s="284" t="s">
        <v>35</v>
      </c>
      <c r="D23" s="281"/>
    </row>
    <row r="24" spans="1:4" s="8" customFormat="1" ht="30" customHeight="1" x14ac:dyDescent="0.15">
      <c r="A24" s="104"/>
      <c r="B24" s="104"/>
      <c r="C24" s="284" t="s">
        <v>36</v>
      </c>
      <c r="D24" s="281"/>
    </row>
    <row r="25" spans="1:4" s="8" customFormat="1" ht="30" customHeight="1" x14ac:dyDescent="0.15">
      <c r="A25" s="104"/>
      <c r="B25" s="104"/>
      <c r="C25" s="284" t="s">
        <v>37</v>
      </c>
      <c r="D25" s="281">
        <v>35.82</v>
      </c>
    </row>
    <row r="26" spans="1:4" s="8" customFormat="1" ht="30" customHeight="1" x14ac:dyDescent="0.15">
      <c r="A26" s="104"/>
      <c r="B26" s="104"/>
      <c r="C26" s="284" t="s">
        <v>38</v>
      </c>
      <c r="D26" s="281"/>
    </row>
    <row r="27" spans="1:4" s="8" customFormat="1" ht="30" customHeight="1" x14ac:dyDescent="0.15">
      <c r="A27" s="104"/>
      <c r="B27" s="104"/>
      <c r="C27" s="284" t="s">
        <v>39</v>
      </c>
      <c r="D27" s="281"/>
    </row>
    <row r="28" spans="1:4" s="8" customFormat="1" ht="30" customHeight="1" x14ac:dyDescent="0.15">
      <c r="A28" s="104"/>
      <c r="B28" s="104"/>
      <c r="C28" s="284" t="s">
        <v>40</v>
      </c>
      <c r="D28" s="281"/>
    </row>
    <row r="29" spans="1:4" s="8" customFormat="1" ht="30" customHeight="1" x14ac:dyDescent="0.15">
      <c r="A29" s="104"/>
      <c r="B29" s="104"/>
      <c r="C29" s="284" t="s">
        <v>41</v>
      </c>
      <c r="D29" s="281"/>
    </row>
    <row r="30" spans="1:4" s="8" customFormat="1" ht="30" customHeight="1" x14ac:dyDescent="0.2">
      <c r="A30" s="318" t="s">
        <v>42</v>
      </c>
      <c r="B30" s="319">
        <v>5588.55</v>
      </c>
      <c r="C30" s="288" t="s">
        <v>43</v>
      </c>
      <c r="D30" s="320">
        <f>SUM(D7:D29)</f>
        <v>5588.5499999999993</v>
      </c>
    </row>
    <row r="31" spans="1:4" s="8" customFormat="1" ht="30" customHeight="1" x14ac:dyDescent="0.2">
      <c r="A31" s="316" t="s">
        <v>44</v>
      </c>
      <c r="B31" s="321"/>
      <c r="C31" s="289" t="s">
        <v>45</v>
      </c>
      <c r="D31" s="322"/>
    </row>
    <row r="32" spans="1:4" s="8" customFormat="1" ht="30" customHeight="1" x14ac:dyDescent="0.2">
      <c r="A32" s="323" t="s">
        <v>46</v>
      </c>
      <c r="B32" s="319">
        <v>5588.55</v>
      </c>
      <c r="C32" s="288" t="s">
        <v>47</v>
      </c>
      <c r="D32" s="324">
        <v>5588.55</v>
      </c>
    </row>
    <row r="34" spans="2:2" x14ac:dyDescent="0.15">
      <c r="B34" s="87"/>
    </row>
    <row r="35" spans="2:2" x14ac:dyDescent="0.15">
      <c r="B35" s="87"/>
    </row>
    <row r="36" spans="2:2" x14ac:dyDescent="0.15">
      <c r="B36" s="3"/>
    </row>
  </sheetData>
  <mergeCells count="8">
    <mergeCell ref="A2:D2"/>
    <mergeCell ref="A3:B3"/>
    <mergeCell ref="A4:B4"/>
    <mergeCell ref="C4:D4"/>
    <mergeCell ref="A5:A6"/>
    <mergeCell ref="B5:B6"/>
    <mergeCell ref="C5:C6"/>
    <mergeCell ref="D5:D6"/>
  </mergeCells>
  <phoneticPr fontId="15" type="noConversion"/>
  <printOptions horizontalCentered="1"/>
  <pageMargins left="0.39370078740157499" right="0.39370078740157499" top="0.511811023622047" bottom="0.511811023622047" header="0.31496062992126" footer="0.31496062992126"/>
  <pageSetup paperSize="9" scale="82"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78"/>
  <sheetViews>
    <sheetView zoomScale="70" zoomScaleNormal="70" workbookViewId="0"/>
  </sheetViews>
  <sheetFormatPr defaultColWidth="9.140625" defaultRowHeight="12" x14ac:dyDescent="0.2"/>
  <cols>
    <col min="1" max="1" width="34.28515625" style="5" customWidth="1"/>
    <col min="2" max="2" width="29" style="5" customWidth="1"/>
    <col min="3" max="5" width="23.5703125" style="5" customWidth="1"/>
    <col min="6" max="6" width="11.28515625" style="118" customWidth="1"/>
    <col min="7" max="7" width="25.140625" style="5" customWidth="1"/>
    <col min="8" max="8" width="15.5703125" style="118" customWidth="1"/>
    <col min="9" max="9" width="13.42578125" style="118" customWidth="1"/>
    <col min="10" max="10" width="18.85546875" style="5" customWidth="1"/>
    <col min="11" max="11" width="9.140625" style="118" customWidth="1"/>
    <col min="12" max="16384" width="9.140625" style="118"/>
  </cols>
  <sheetData>
    <row r="1" spans="1:10" ht="12" customHeight="1" x14ac:dyDescent="0.2">
      <c r="J1" s="119" t="s">
        <v>470</v>
      </c>
    </row>
    <row r="2" spans="1:10" ht="28.5" customHeight="1" x14ac:dyDescent="0.2">
      <c r="A2" s="120" t="s">
        <v>471</v>
      </c>
      <c r="B2" s="121"/>
      <c r="C2" s="121"/>
      <c r="D2" s="121"/>
      <c r="E2" s="121"/>
      <c r="F2" s="122"/>
      <c r="G2" s="121"/>
      <c r="H2" s="122"/>
      <c r="I2" s="122"/>
      <c r="J2" s="121"/>
    </row>
    <row r="3" spans="1:10" s="8" customFormat="1" ht="17.25" customHeight="1" x14ac:dyDescent="0.2">
      <c r="A3" s="6" t="s">
        <v>249</v>
      </c>
      <c r="B3" s="7"/>
      <c r="C3" s="7"/>
      <c r="D3" s="7"/>
      <c r="E3" s="7"/>
      <c r="F3" s="7"/>
      <c r="G3" s="7"/>
      <c r="H3" s="7"/>
    </row>
    <row r="4" spans="1:10" s="8" customFormat="1" ht="44.25" customHeight="1" x14ac:dyDescent="0.2">
      <c r="A4" s="123" t="s">
        <v>472</v>
      </c>
      <c r="B4" s="123" t="s">
        <v>473</v>
      </c>
      <c r="C4" s="123" t="s">
        <v>474</v>
      </c>
      <c r="D4" s="123" t="s">
        <v>475</v>
      </c>
      <c r="E4" s="123" t="s">
        <v>476</v>
      </c>
      <c r="F4" s="124" t="s">
        <v>477</v>
      </c>
      <c r="G4" s="123" t="s">
        <v>478</v>
      </c>
      <c r="H4" s="124" t="s">
        <v>479</v>
      </c>
      <c r="I4" s="124" t="s">
        <v>480</v>
      </c>
      <c r="J4" s="123" t="s">
        <v>481</v>
      </c>
    </row>
    <row r="5" spans="1:10" s="8" customFormat="1" ht="14.25" customHeight="1" x14ac:dyDescent="0.2">
      <c r="A5" s="123">
        <v>1</v>
      </c>
      <c r="B5" s="123">
        <v>2</v>
      </c>
      <c r="C5" s="123">
        <v>3</v>
      </c>
      <c r="D5" s="123">
        <v>4</v>
      </c>
      <c r="E5" s="123">
        <v>5</v>
      </c>
      <c r="F5" s="124">
        <v>6</v>
      </c>
      <c r="G5" s="123">
        <v>7</v>
      </c>
      <c r="H5" s="124">
        <v>8</v>
      </c>
      <c r="I5" s="124">
        <v>9</v>
      </c>
      <c r="J5" s="123">
        <v>10</v>
      </c>
    </row>
    <row r="6" spans="1:10" s="8" customFormat="1" ht="24.95" customHeight="1" x14ac:dyDescent="0.2">
      <c r="A6" s="204" t="s">
        <v>66</v>
      </c>
      <c r="B6" s="205"/>
      <c r="C6" s="205"/>
      <c r="D6" s="205"/>
      <c r="E6" s="206"/>
      <c r="F6" s="207"/>
      <c r="G6" s="206"/>
      <c r="H6" s="207"/>
      <c r="I6" s="207"/>
      <c r="J6" s="206"/>
    </row>
    <row r="7" spans="1:10" s="8" customFormat="1" ht="26.1" customHeight="1" x14ac:dyDescent="0.2">
      <c r="A7" s="204" t="s">
        <v>69</v>
      </c>
      <c r="B7" s="208" t="s">
        <v>67</v>
      </c>
      <c r="C7" s="208" t="s">
        <v>67</v>
      </c>
      <c r="D7" s="208" t="s">
        <v>67</v>
      </c>
      <c r="E7" s="204" t="s">
        <v>67</v>
      </c>
      <c r="F7" s="208" t="s">
        <v>67</v>
      </c>
      <c r="G7" s="204" t="s">
        <v>67</v>
      </c>
      <c r="H7" s="208" t="s">
        <v>67</v>
      </c>
      <c r="I7" s="208" t="s">
        <v>67</v>
      </c>
      <c r="J7" s="204" t="s">
        <v>67</v>
      </c>
    </row>
    <row r="8" spans="1:10" s="9" customFormat="1" ht="23.1" customHeight="1" x14ac:dyDescent="0.2">
      <c r="A8" s="209" t="s">
        <v>482</v>
      </c>
      <c r="B8" s="209" t="s">
        <v>483</v>
      </c>
      <c r="C8" s="208" t="s">
        <v>484</v>
      </c>
      <c r="D8" s="208" t="s">
        <v>485</v>
      </c>
      <c r="E8" s="26" t="s">
        <v>486</v>
      </c>
      <c r="F8" s="208" t="s">
        <v>487</v>
      </c>
      <c r="G8" s="26" t="s">
        <v>488</v>
      </c>
      <c r="H8" s="208" t="s">
        <v>489</v>
      </c>
      <c r="I8" s="208" t="s">
        <v>490</v>
      </c>
      <c r="J8" s="204" t="s">
        <v>491</v>
      </c>
    </row>
    <row r="9" spans="1:10" ht="33.75" x14ac:dyDescent="0.2">
      <c r="A9" s="27"/>
      <c r="B9" s="27"/>
      <c r="C9" s="208"/>
      <c r="D9" s="208" t="s">
        <v>492</v>
      </c>
      <c r="E9" s="204" t="s">
        <v>493</v>
      </c>
      <c r="F9" s="208" t="s">
        <v>487</v>
      </c>
      <c r="G9" s="210">
        <v>1</v>
      </c>
      <c r="H9" s="208" t="s">
        <v>489</v>
      </c>
      <c r="I9" s="208" t="s">
        <v>490</v>
      </c>
      <c r="J9" s="204" t="s">
        <v>494</v>
      </c>
    </row>
    <row r="10" spans="1:10" ht="22.5" x14ac:dyDescent="0.2">
      <c r="A10" s="27"/>
      <c r="B10" s="27"/>
      <c r="C10" s="208"/>
      <c r="D10" s="208" t="s">
        <v>495</v>
      </c>
      <c r="E10" s="204" t="s">
        <v>496</v>
      </c>
      <c r="F10" s="208" t="s">
        <v>497</v>
      </c>
      <c r="G10" s="204" t="s">
        <v>498</v>
      </c>
      <c r="H10" s="208" t="s">
        <v>499</v>
      </c>
      <c r="I10" s="208" t="s">
        <v>490</v>
      </c>
      <c r="J10" s="204" t="s">
        <v>500</v>
      </c>
    </row>
    <row r="11" spans="1:10" ht="22.5" x14ac:dyDescent="0.2">
      <c r="A11" s="27"/>
      <c r="B11" s="27"/>
      <c r="C11" s="208"/>
      <c r="D11" s="208" t="s">
        <v>501</v>
      </c>
      <c r="E11" s="204" t="s">
        <v>502</v>
      </c>
      <c r="F11" s="208" t="s">
        <v>503</v>
      </c>
      <c r="G11" s="26" t="s">
        <v>504</v>
      </c>
      <c r="H11" s="208" t="s">
        <v>489</v>
      </c>
      <c r="I11" s="208" t="s">
        <v>490</v>
      </c>
      <c r="J11" s="204" t="s">
        <v>505</v>
      </c>
    </row>
    <row r="12" spans="1:10" ht="22.5" x14ac:dyDescent="0.2">
      <c r="A12" s="27"/>
      <c r="B12" s="27"/>
      <c r="C12" s="26" t="s">
        <v>506</v>
      </c>
      <c r="D12" s="26" t="s">
        <v>507</v>
      </c>
      <c r="E12" s="26" t="s">
        <v>508</v>
      </c>
      <c r="F12" s="208" t="s">
        <v>503</v>
      </c>
      <c r="G12" s="28" t="s">
        <v>509</v>
      </c>
      <c r="H12" s="208" t="s">
        <v>489</v>
      </c>
      <c r="I12" s="208" t="s">
        <v>490</v>
      </c>
      <c r="J12" s="204" t="s">
        <v>510</v>
      </c>
    </row>
    <row r="13" spans="1:10" ht="33.75" x14ac:dyDescent="0.2">
      <c r="A13" s="29"/>
      <c r="B13" s="29"/>
      <c r="C13" s="208" t="s">
        <v>511</v>
      </c>
      <c r="D13" s="208" t="s">
        <v>512</v>
      </c>
      <c r="E13" s="204" t="s">
        <v>483</v>
      </c>
      <c r="F13" s="208" t="s">
        <v>503</v>
      </c>
      <c r="G13" s="204" t="s">
        <v>513</v>
      </c>
      <c r="H13" s="208" t="s">
        <v>489</v>
      </c>
      <c r="I13" s="208" t="s">
        <v>514</v>
      </c>
      <c r="J13" s="204" t="s">
        <v>515</v>
      </c>
    </row>
    <row r="14" spans="1:10" ht="45" x14ac:dyDescent="0.2">
      <c r="A14" s="209" t="s">
        <v>516</v>
      </c>
      <c r="B14" s="209" t="s">
        <v>464</v>
      </c>
      <c r="C14" s="208" t="s">
        <v>484</v>
      </c>
      <c r="D14" s="208" t="s">
        <v>485</v>
      </c>
      <c r="E14" s="204" t="s">
        <v>486</v>
      </c>
      <c r="F14" s="208" t="s">
        <v>487</v>
      </c>
      <c r="G14" s="26" t="s">
        <v>488</v>
      </c>
      <c r="H14" s="208" t="s">
        <v>489</v>
      </c>
      <c r="I14" s="208" t="s">
        <v>490</v>
      </c>
      <c r="J14" s="204" t="s">
        <v>517</v>
      </c>
    </row>
    <row r="15" spans="1:10" ht="45" x14ac:dyDescent="0.2">
      <c r="A15" s="211"/>
      <c r="B15" s="211"/>
      <c r="C15" s="26"/>
      <c r="D15" s="26" t="s">
        <v>492</v>
      </c>
      <c r="E15" s="26" t="s">
        <v>493</v>
      </c>
      <c r="F15" s="208" t="s">
        <v>487</v>
      </c>
      <c r="G15" s="26" t="s">
        <v>488</v>
      </c>
      <c r="H15" s="208" t="s">
        <v>489</v>
      </c>
      <c r="I15" s="208" t="s">
        <v>490</v>
      </c>
      <c r="J15" s="204" t="s">
        <v>518</v>
      </c>
    </row>
    <row r="16" spans="1:10" ht="22.5" x14ac:dyDescent="0.2">
      <c r="A16" s="211"/>
      <c r="B16" s="211"/>
      <c r="C16" s="28"/>
      <c r="D16" s="26" t="s">
        <v>495</v>
      </c>
      <c r="E16" s="26" t="s">
        <v>496</v>
      </c>
      <c r="F16" s="212" t="s">
        <v>497</v>
      </c>
      <c r="G16" s="26" t="s">
        <v>498</v>
      </c>
      <c r="H16" s="213" t="s">
        <v>499</v>
      </c>
      <c r="I16" s="208" t="s">
        <v>490</v>
      </c>
      <c r="J16" s="204" t="s">
        <v>500</v>
      </c>
    </row>
    <row r="17" spans="1:10" ht="45" x14ac:dyDescent="0.2">
      <c r="A17" s="211"/>
      <c r="B17" s="211"/>
      <c r="C17" s="28"/>
      <c r="D17" s="26" t="s">
        <v>501</v>
      </c>
      <c r="E17" s="26" t="s">
        <v>502</v>
      </c>
      <c r="F17" s="208" t="s">
        <v>503</v>
      </c>
      <c r="G17" s="28" t="s">
        <v>504</v>
      </c>
      <c r="H17" s="208" t="s">
        <v>489</v>
      </c>
      <c r="I17" s="208" t="s">
        <v>490</v>
      </c>
      <c r="J17" s="204" t="s">
        <v>519</v>
      </c>
    </row>
    <row r="18" spans="1:10" ht="45" x14ac:dyDescent="0.2">
      <c r="A18" s="27"/>
      <c r="B18" s="27"/>
      <c r="C18" s="208" t="s">
        <v>520</v>
      </c>
      <c r="D18" s="26" t="s">
        <v>507</v>
      </c>
      <c r="E18" s="26" t="s">
        <v>521</v>
      </c>
      <c r="F18" s="208" t="s">
        <v>503</v>
      </c>
      <c r="G18" s="204" t="s">
        <v>513</v>
      </c>
      <c r="H18" s="208" t="s">
        <v>489</v>
      </c>
      <c r="I18" s="208" t="s">
        <v>490</v>
      </c>
      <c r="J18" s="204" t="s">
        <v>522</v>
      </c>
    </row>
    <row r="19" spans="1:10" ht="33.75" x14ac:dyDescent="0.2">
      <c r="A19" s="29"/>
      <c r="B19" s="29"/>
      <c r="C19" s="208" t="s">
        <v>511</v>
      </c>
      <c r="D19" s="208" t="s">
        <v>512</v>
      </c>
      <c r="E19" s="204" t="s">
        <v>523</v>
      </c>
      <c r="F19" s="208" t="s">
        <v>503</v>
      </c>
      <c r="G19" s="204" t="s">
        <v>513</v>
      </c>
      <c r="H19" s="208" t="s">
        <v>489</v>
      </c>
      <c r="I19" s="208" t="s">
        <v>490</v>
      </c>
      <c r="J19" s="204" t="s">
        <v>515</v>
      </c>
    </row>
    <row r="20" spans="1:10" ht="22.5" x14ac:dyDescent="0.2">
      <c r="A20" s="209" t="s">
        <v>524</v>
      </c>
      <c r="B20" s="209" t="s">
        <v>525</v>
      </c>
      <c r="C20" s="208" t="s">
        <v>484</v>
      </c>
      <c r="D20" s="208" t="s">
        <v>485</v>
      </c>
      <c r="E20" s="204" t="s">
        <v>526</v>
      </c>
      <c r="F20" s="208" t="s">
        <v>487</v>
      </c>
      <c r="G20" s="210">
        <v>1</v>
      </c>
      <c r="H20" s="214" t="s">
        <v>489</v>
      </c>
      <c r="I20" s="208" t="s">
        <v>490</v>
      </c>
      <c r="J20" s="204" t="s">
        <v>527</v>
      </c>
    </row>
    <row r="21" spans="1:10" ht="33.75" x14ac:dyDescent="0.2">
      <c r="A21" s="211"/>
      <c r="B21" s="211"/>
      <c r="C21" s="208"/>
      <c r="D21" s="208" t="s">
        <v>492</v>
      </c>
      <c r="E21" s="204" t="s">
        <v>528</v>
      </c>
      <c r="F21" s="208" t="s">
        <v>487</v>
      </c>
      <c r="G21" s="204">
        <v>100</v>
      </c>
      <c r="H21" s="214" t="s">
        <v>489</v>
      </c>
      <c r="I21" s="208" t="s">
        <v>490</v>
      </c>
      <c r="J21" s="204" t="s">
        <v>529</v>
      </c>
    </row>
    <row r="22" spans="1:10" ht="22.5" x14ac:dyDescent="0.2">
      <c r="A22" s="211"/>
      <c r="B22" s="211"/>
      <c r="C22" s="208"/>
      <c r="D22" s="208" t="s">
        <v>492</v>
      </c>
      <c r="E22" s="30" t="s">
        <v>721</v>
      </c>
      <c r="F22" s="212" t="s">
        <v>497</v>
      </c>
      <c r="G22" s="204">
        <v>5</v>
      </c>
      <c r="H22" s="214" t="s">
        <v>489</v>
      </c>
      <c r="I22" s="208" t="s">
        <v>490</v>
      </c>
      <c r="J22" s="204" t="s">
        <v>530</v>
      </c>
    </row>
    <row r="23" spans="1:10" ht="22.5" x14ac:dyDescent="0.2">
      <c r="A23" s="27"/>
      <c r="B23" s="27"/>
      <c r="C23" s="208" t="s">
        <v>520</v>
      </c>
      <c r="D23" s="208" t="s">
        <v>507</v>
      </c>
      <c r="E23" s="30" t="s">
        <v>531</v>
      </c>
      <c r="F23" s="208" t="s">
        <v>503</v>
      </c>
      <c r="G23" s="204" t="s">
        <v>513</v>
      </c>
      <c r="H23" s="208" t="s">
        <v>489</v>
      </c>
      <c r="I23" s="208" t="s">
        <v>490</v>
      </c>
      <c r="J23" s="204" t="s">
        <v>532</v>
      </c>
    </row>
    <row r="24" spans="1:10" ht="33.75" x14ac:dyDescent="0.2">
      <c r="A24" s="29"/>
      <c r="B24" s="29"/>
      <c r="C24" s="208" t="s">
        <v>511</v>
      </c>
      <c r="D24" s="208" t="s">
        <v>512</v>
      </c>
      <c r="E24" s="204" t="s">
        <v>512</v>
      </c>
      <c r="F24" s="208" t="s">
        <v>487</v>
      </c>
      <c r="G24" s="204" t="s">
        <v>513</v>
      </c>
      <c r="H24" s="208" t="s">
        <v>489</v>
      </c>
      <c r="I24" s="208" t="s">
        <v>514</v>
      </c>
      <c r="J24" s="204" t="s">
        <v>533</v>
      </c>
    </row>
    <row r="25" spans="1:10" ht="22.5" x14ac:dyDescent="0.2">
      <c r="A25" s="209" t="s">
        <v>534</v>
      </c>
      <c r="B25" s="209" t="s">
        <v>535</v>
      </c>
      <c r="C25" s="208" t="s">
        <v>484</v>
      </c>
      <c r="D25" s="208" t="s">
        <v>485</v>
      </c>
      <c r="E25" s="204" t="s">
        <v>526</v>
      </c>
      <c r="F25" s="208" t="s">
        <v>487</v>
      </c>
      <c r="G25" s="204" t="s">
        <v>536</v>
      </c>
      <c r="H25" s="208" t="s">
        <v>489</v>
      </c>
      <c r="I25" s="208" t="s">
        <v>490</v>
      </c>
      <c r="J25" s="204" t="s">
        <v>527</v>
      </c>
    </row>
    <row r="26" spans="1:10" ht="22.5" x14ac:dyDescent="0.2">
      <c r="A26" s="211"/>
      <c r="B26" s="211"/>
      <c r="C26" s="208"/>
      <c r="D26" s="208" t="s">
        <v>492</v>
      </c>
      <c r="E26" s="204" t="s">
        <v>537</v>
      </c>
      <c r="F26" s="208" t="s">
        <v>487</v>
      </c>
      <c r="G26" s="204" t="s">
        <v>536</v>
      </c>
      <c r="H26" s="208" t="s">
        <v>489</v>
      </c>
      <c r="I26" s="208" t="s">
        <v>490</v>
      </c>
      <c r="J26" s="204" t="s">
        <v>538</v>
      </c>
    </row>
    <row r="27" spans="1:10" ht="33.75" x14ac:dyDescent="0.2">
      <c r="A27" s="211"/>
      <c r="B27" s="211"/>
      <c r="C27" s="208"/>
      <c r="D27" s="208"/>
      <c r="E27" s="30" t="s">
        <v>539</v>
      </c>
      <c r="F27" s="208" t="s">
        <v>487</v>
      </c>
      <c r="G27" s="204" t="s">
        <v>536</v>
      </c>
      <c r="H27" s="208" t="s">
        <v>489</v>
      </c>
      <c r="I27" s="208" t="s">
        <v>490</v>
      </c>
      <c r="J27" s="204" t="s">
        <v>540</v>
      </c>
    </row>
    <row r="28" spans="1:10" ht="22.5" x14ac:dyDescent="0.2">
      <c r="A28" s="211"/>
      <c r="B28" s="211"/>
      <c r="C28" s="208"/>
      <c r="D28" s="30" t="s">
        <v>495</v>
      </c>
      <c r="E28" s="31" t="s">
        <v>541</v>
      </c>
      <c r="F28" s="212" t="s">
        <v>497</v>
      </c>
      <c r="G28" s="204" t="s">
        <v>722</v>
      </c>
      <c r="H28" s="208" t="s">
        <v>499</v>
      </c>
      <c r="I28" s="208" t="s">
        <v>490</v>
      </c>
      <c r="J28" s="204" t="s">
        <v>542</v>
      </c>
    </row>
    <row r="29" spans="1:10" ht="22.5" x14ac:dyDescent="0.2">
      <c r="A29" s="27"/>
      <c r="B29" s="27"/>
      <c r="C29" s="208" t="s">
        <v>520</v>
      </c>
      <c r="D29" s="208" t="s">
        <v>507</v>
      </c>
      <c r="E29" s="204" t="s">
        <v>543</v>
      </c>
      <c r="F29" s="208" t="s">
        <v>503</v>
      </c>
      <c r="G29" s="204" t="s">
        <v>513</v>
      </c>
      <c r="H29" s="208" t="s">
        <v>489</v>
      </c>
      <c r="I29" s="208" t="s">
        <v>490</v>
      </c>
      <c r="J29" s="204" t="s">
        <v>544</v>
      </c>
    </row>
    <row r="30" spans="1:10" ht="11.25" x14ac:dyDescent="0.2">
      <c r="A30" s="29"/>
      <c r="B30" s="29"/>
      <c r="C30" s="208" t="s">
        <v>511</v>
      </c>
      <c r="D30" s="208" t="s">
        <v>512</v>
      </c>
      <c r="E30" s="204" t="s">
        <v>545</v>
      </c>
      <c r="F30" s="208" t="s">
        <v>503</v>
      </c>
      <c r="G30" s="204" t="s">
        <v>513</v>
      </c>
      <c r="H30" s="208" t="s">
        <v>489</v>
      </c>
      <c r="I30" s="208" t="s">
        <v>490</v>
      </c>
      <c r="J30" s="204" t="s">
        <v>546</v>
      </c>
    </row>
    <row r="31" spans="1:10" ht="33.75" x14ac:dyDescent="0.2">
      <c r="A31" s="209" t="s">
        <v>547</v>
      </c>
      <c r="B31" s="209" t="s">
        <v>548</v>
      </c>
      <c r="C31" s="208" t="s">
        <v>484</v>
      </c>
      <c r="D31" s="208" t="s">
        <v>485</v>
      </c>
      <c r="E31" s="204" t="s">
        <v>549</v>
      </c>
      <c r="F31" s="208" t="s">
        <v>503</v>
      </c>
      <c r="G31" s="204">
        <v>30</v>
      </c>
      <c r="H31" s="208" t="s">
        <v>550</v>
      </c>
      <c r="I31" s="208" t="s">
        <v>514</v>
      </c>
      <c r="J31" s="204" t="s">
        <v>551</v>
      </c>
    </row>
    <row r="32" spans="1:10" ht="56.25" x14ac:dyDescent="0.2">
      <c r="A32" s="211"/>
      <c r="B32" s="211"/>
      <c r="C32" s="208"/>
      <c r="D32" s="208" t="s">
        <v>492</v>
      </c>
      <c r="E32" s="204" t="s">
        <v>552</v>
      </c>
      <c r="F32" s="208" t="s">
        <v>503</v>
      </c>
      <c r="G32" s="204" t="s">
        <v>513</v>
      </c>
      <c r="H32" s="208" t="s">
        <v>489</v>
      </c>
      <c r="I32" s="208" t="s">
        <v>514</v>
      </c>
      <c r="J32" s="204" t="s">
        <v>553</v>
      </c>
    </row>
    <row r="33" spans="1:10" ht="45" x14ac:dyDescent="0.2">
      <c r="A33" s="211"/>
      <c r="B33" s="211"/>
      <c r="C33" s="208"/>
      <c r="D33" s="208" t="s">
        <v>495</v>
      </c>
      <c r="E33" s="204" t="s">
        <v>554</v>
      </c>
      <c r="F33" s="212" t="s">
        <v>497</v>
      </c>
      <c r="G33" s="215">
        <v>44865</v>
      </c>
      <c r="H33" s="208" t="s">
        <v>499</v>
      </c>
      <c r="I33" s="208" t="s">
        <v>490</v>
      </c>
      <c r="J33" s="204" t="s">
        <v>555</v>
      </c>
    </row>
    <row r="34" spans="1:10" ht="45" x14ac:dyDescent="0.2">
      <c r="A34" s="27"/>
      <c r="B34" s="27"/>
      <c r="C34" s="208" t="s">
        <v>520</v>
      </c>
      <c r="D34" s="208" t="s">
        <v>556</v>
      </c>
      <c r="E34" s="204" t="s">
        <v>557</v>
      </c>
      <c r="F34" s="208" t="s">
        <v>503</v>
      </c>
      <c r="G34" s="204" t="s">
        <v>513</v>
      </c>
      <c r="H34" s="208" t="s">
        <v>489</v>
      </c>
      <c r="I34" s="208" t="s">
        <v>490</v>
      </c>
      <c r="J34" s="204" t="s">
        <v>558</v>
      </c>
    </row>
    <row r="35" spans="1:10" ht="56.25" x14ac:dyDescent="0.2">
      <c r="A35" s="27"/>
      <c r="B35" s="27"/>
      <c r="C35" s="208"/>
      <c r="D35" s="208" t="s">
        <v>559</v>
      </c>
      <c r="E35" s="204" t="s">
        <v>560</v>
      </c>
      <c r="F35" s="208" t="s">
        <v>487</v>
      </c>
      <c r="G35" s="204" t="s">
        <v>513</v>
      </c>
      <c r="H35" s="208" t="s">
        <v>489</v>
      </c>
      <c r="I35" s="208" t="s">
        <v>490</v>
      </c>
      <c r="J35" s="204" t="s">
        <v>561</v>
      </c>
    </row>
    <row r="36" spans="1:10" ht="22.5" x14ac:dyDescent="0.2">
      <c r="A36" s="29"/>
      <c r="B36" s="29"/>
      <c r="C36" s="208" t="s">
        <v>511</v>
      </c>
      <c r="D36" s="208" t="s">
        <v>512</v>
      </c>
      <c r="E36" s="204" t="s">
        <v>549</v>
      </c>
      <c r="F36" s="208" t="s">
        <v>487</v>
      </c>
      <c r="G36" s="204" t="s">
        <v>513</v>
      </c>
      <c r="H36" s="208" t="s">
        <v>489</v>
      </c>
      <c r="I36" s="208" t="s">
        <v>490</v>
      </c>
      <c r="J36" s="208" t="s">
        <v>512</v>
      </c>
    </row>
    <row r="37" spans="1:10" ht="101.25" x14ac:dyDescent="0.2">
      <c r="A37" s="209" t="s">
        <v>562</v>
      </c>
      <c r="B37" s="209" t="s">
        <v>563</v>
      </c>
      <c r="C37" s="208" t="s">
        <v>484</v>
      </c>
      <c r="D37" s="208" t="s">
        <v>485</v>
      </c>
      <c r="E37" s="204" t="s">
        <v>564</v>
      </c>
      <c r="F37" s="208" t="s">
        <v>487</v>
      </c>
      <c r="G37" s="204">
        <v>100</v>
      </c>
      <c r="H37" s="208" t="s">
        <v>489</v>
      </c>
      <c r="I37" s="208" t="s">
        <v>490</v>
      </c>
      <c r="J37" s="204" t="s">
        <v>565</v>
      </c>
    </row>
    <row r="38" spans="1:10" ht="101.25" x14ac:dyDescent="0.2">
      <c r="A38" s="211"/>
      <c r="B38" s="211"/>
      <c r="C38" s="208"/>
      <c r="D38" s="30" t="s">
        <v>492</v>
      </c>
      <c r="E38" s="204" t="s">
        <v>566</v>
      </c>
      <c r="F38" s="208" t="s">
        <v>487</v>
      </c>
      <c r="G38" s="204">
        <v>100</v>
      </c>
      <c r="H38" s="208" t="s">
        <v>489</v>
      </c>
      <c r="I38" s="208" t="s">
        <v>490</v>
      </c>
      <c r="J38" s="204" t="s">
        <v>565</v>
      </c>
    </row>
    <row r="39" spans="1:10" ht="33.75" x14ac:dyDescent="0.2">
      <c r="A39" s="211"/>
      <c r="B39" s="211"/>
      <c r="C39" s="208"/>
      <c r="D39" s="30" t="s">
        <v>492</v>
      </c>
      <c r="E39" s="204" t="s">
        <v>567</v>
      </c>
      <c r="F39" s="208" t="s">
        <v>487</v>
      </c>
      <c r="G39" s="204">
        <v>100</v>
      </c>
      <c r="H39" s="208" t="s">
        <v>489</v>
      </c>
      <c r="I39" s="208" t="s">
        <v>490</v>
      </c>
      <c r="J39" s="204" t="s">
        <v>568</v>
      </c>
    </row>
    <row r="40" spans="1:10" ht="22.5" x14ac:dyDescent="0.2">
      <c r="A40" s="211"/>
      <c r="B40" s="211"/>
      <c r="C40" s="208"/>
      <c r="D40" s="30" t="s">
        <v>495</v>
      </c>
      <c r="E40" s="30" t="s">
        <v>569</v>
      </c>
      <c r="F40" s="212" t="s">
        <v>497</v>
      </c>
      <c r="G40" s="204" t="s">
        <v>570</v>
      </c>
      <c r="H40" s="208" t="s">
        <v>499</v>
      </c>
      <c r="I40" s="208" t="s">
        <v>490</v>
      </c>
      <c r="J40" s="204" t="s">
        <v>571</v>
      </c>
    </row>
    <row r="41" spans="1:10" ht="22.5" x14ac:dyDescent="0.2">
      <c r="A41" s="27"/>
      <c r="B41" s="27"/>
      <c r="C41" s="208" t="s">
        <v>520</v>
      </c>
      <c r="D41" s="208" t="s">
        <v>572</v>
      </c>
      <c r="E41" s="204" t="s">
        <v>573</v>
      </c>
      <c r="F41" s="208" t="s">
        <v>487</v>
      </c>
      <c r="G41" s="204" t="s">
        <v>513</v>
      </c>
      <c r="H41" s="208" t="s">
        <v>489</v>
      </c>
      <c r="I41" s="208" t="s">
        <v>490</v>
      </c>
      <c r="J41" s="204" t="s">
        <v>574</v>
      </c>
    </row>
    <row r="42" spans="1:10" ht="33.75" x14ac:dyDescent="0.2">
      <c r="A42" s="29"/>
      <c r="B42" s="29"/>
      <c r="C42" s="208" t="s">
        <v>511</v>
      </c>
      <c r="D42" s="208" t="s">
        <v>512</v>
      </c>
      <c r="E42" s="204" t="s">
        <v>444</v>
      </c>
      <c r="F42" s="208" t="s">
        <v>487</v>
      </c>
      <c r="G42" s="204" t="s">
        <v>513</v>
      </c>
      <c r="H42" s="208" t="s">
        <v>489</v>
      </c>
      <c r="I42" s="208" t="s">
        <v>490</v>
      </c>
      <c r="J42" s="204" t="s">
        <v>575</v>
      </c>
    </row>
    <row r="43" spans="1:10" ht="78.75" x14ac:dyDescent="0.2">
      <c r="A43" s="209" t="s">
        <v>576</v>
      </c>
      <c r="B43" s="209" t="s">
        <v>577</v>
      </c>
      <c r="C43" s="208" t="s">
        <v>484</v>
      </c>
      <c r="D43" s="208" t="s">
        <v>485</v>
      </c>
      <c r="E43" s="204" t="s">
        <v>578</v>
      </c>
      <c r="F43" s="208" t="s">
        <v>503</v>
      </c>
      <c r="G43" s="204">
        <v>8000</v>
      </c>
      <c r="H43" s="208" t="s">
        <v>579</v>
      </c>
      <c r="I43" s="208" t="s">
        <v>490</v>
      </c>
      <c r="J43" s="204" t="s">
        <v>580</v>
      </c>
    </row>
    <row r="44" spans="1:10" ht="56.25" x14ac:dyDescent="0.2">
      <c r="A44" s="211"/>
      <c r="B44" s="211"/>
      <c r="C44" s="208"/>
      <c r="D44" s="30" t="s">
        <v>492</v>
      </c>
      <c r="E44" s="204" t="s">
        <v>581</v>
      </c>
      <c r="F44" s="208" t="s">
        <v>487</v>
      </c>
      <c r="G44" s="204">
        <v>100</v>
      </c>
      <c r="H44" s="208" t="s">
        <v>489</v>
      </c>
      <c r="I44" s="208" t="s">
        <v>490</v>
      </c>
      <c r="J44" s="204" t="s">
        <v>582</v>
      </c>
    </row>
    <row r="45" spans="1:10" ht="45" x14ac:dyDescent="0.2">
      <c r="A45" s="211"/>
      <c r="B45" s="211"/>
      <c r="C45" s="208"/>
      <c r="D45" s="208" t="s">
        <v>495</v>
      </c>
      <c r="E45" s="30" t="s">
        <v>583</v>
      </c>
      <c r="F45" s="214" t="s">
        <v>497</v>
      </c>
      <c r="G45" s="216">
        <v>44865</v>
      </c>
      <c r="H45" s="208" t="s">
        <v>499</v>
      </c>
      <c r="I45" s="208" t="s">
        <v>490</v>
      </c>
      <c r="J45" s="204" t="s">
        <v>555</v>
      </c>
    </row>
    <row r="46" spans="1:10" ht="22.5" x14ac:dyDescent="0.2">
      <c r="A46" s="27"/>
      <c r="B46" s="211"/>
      <c r="C46" s="208" t="s">
        <v>520</v>
      </c>
      <c r="D46" s="208" t="s">
        <v>507</v>
      </c>
      <c r="E46" s="204" t="s">
        <v>584</v>
      </c>
      <c r="F46" s="208" t="s">
        <v>503</v>
      </c>
      <c r="G46" s="204" t="s">
        <v>513</v>
      </c>
      <c r="H46" s="208" t="s">
        <v>489</v>
      </c>
      <c r="I46" s="208" t="s">
        <v>490</v>
      </c>
      <c r="J46" s="204" t="s">
        <v>585</v>
      </c>
    </row>
    <row r="47" spans="1:10" ht="22.5" x14ac:dyDescent="0.2">
      <c r="A47" s="27"/>
      <c r="B47" s="211"/>
      <c r="C47" s="208"/>
      <c r="D47" s="208" t="s">
        <v>556</v>
      </c>
      <c r="E47" s="204" t="s">
        <v>586</v>
      </c>
      <c r="F47" s="208" t="s">
        <v>503</v>
      </c>
      <c r="G47" s="204">
        <v>1000</v>
      </c>
      <c r="H47" s="208" t="s">
        <v>587</v>
      </c>
      <c r="I47" s="208" t="s">
        <v>490</v>
      </c>
      <c r="J47" s="204" t="s">
        <v>588</v>
      </c>
    </row>
    <row r="48" spans="1:10" ht="33.75" x14ac:dyDescent="0.2">
      <c r="A48" s="29"/>
      <c r="B48" s="217"/>
      <c r="C48" s="208" t="s">
        <v>511</v>
      </c>
      <c r="D48" s="208" t="s">
        <v>512</v>
      </c>
      <c r="E48" s="204" t="s">
        <v>523</v>
      </c>
      <c r="F48" s="208" t="s">
        <v>503</v>
      </c>
      <c r="G48" s="204">
        <v>90</v>
      </c>
      <c r="H48" s="208" t="s">
        <v>489</v>
      </c>
      <c r="I48" s="208" t="s">
        <v>490</v>
      </c>
      <c r="J48" s="204" t="s">
        <v>589</v>
      </c>
    </row>
    <row r="49" spans="1:10" ht="33.75" x14ac:dyDescent="0.2">
      <c r="A49" s="209" t="s">
        <v>590</v>
      </c>
      <c r="B49" s="209" t="s">
        <v>591</v>
      </c>
      <c r="C49" s="208" t="s">
        <v>484</v>
      </c>
      <c r="D49" s="208" t="s">
        <v>485</v>
      </c>
      <c r="E49" s="204" t="s">
        <v>486</v>
      </c>
      <c r="F49" s="208" t="s">
        <v>487</v>
      </c>
      <c r="G49" s="204">
        <v>100</v>
      </c>
      <c r="H49" s="208" t="s">
        <v>489</v>
      </c>
      <c r="I49" s="208" t="s">
        <v>490</v>
      </c>
      <c r="J49" s="204" t="s">
        <v>592</v>
      </c>
    </row>
    <row r="50" spans="1:10" ht="33.75" x14ac:dyDescent="0.2">
      <c r="A50" s="211"/>
      <c r="B50" s="211"/>
      <c r="C50" s="208"/>
      <c r="D50" s="208" t="s">
        <v>492</v>
      </c>
      <c r="E50" s="204" t="s">
        <v>593</v>
      </c>
      <c r="F50" s="208" t="s">
        <v>487</v>
      </c>
      <c r="G50" s="204">
        <v>100</v>
      </c>
      <c r="H50" s="208" t="s">
        <v>489</v>
      </c>
      <c r="I50" s="208" t="s">
        <v>490</v>
      </c>
      <c r="J50" s="204" t="s">
        <v>594</v>
      </c>
    </row>
    <row r="51" spans="1:10" ht="22.5" x14ac:dyDescent="0.2">
      <c r="A51" s="211"/>
      <c r="B51" s="211"/>
      <c r="C51" s="208"/>
      <c r="D51" s="208" t="s">
        <v>495</v>
      </c>
      <c r="E51" s="204" t="s">
        <v>496</v>
      </c>
      <c r="F51" s="214" t="s">
        <v>497</v>
      </c>
      <c r="G51" s="204" t="s">
        <v>498</v>
      </c>
      <c r="H51" s="208" t="s">
        <v>499</v>
      </c>
      <c r="I51" s="208" t="s">
        <v>490</v>
      </c>
      <c r="J51" s="204" t="s">
        <v>500</v>
      </c>
    </row>
    <row r="52" spans="1:10" ht="33.75" x14ac:dyDescent="0.2">
      <c r="A52" s="211"/>
      <c r="B52" s="211"/>
      <c r="C52" s="208"/>
      <c r="D52" s="208" t="s">
        <v>501</v>
      </c>
      <c r="E52" s="204" t="s">
        <v>502</v>
      </c>
      <c r="F52" s="218" t="s">
        <v>595</v>
      </c>
      <c r="G52" s="204">
        <v>0</v>
      </c>
      <c r="H52" s="208" t="s">
        <v>489</v>
      </c>
      <c r="I52" s="208" t="s">
        <v>490</v>
      </c>
      <c r="J52" s="204" t="s">
        <v>596</v>
      </c>
    </row>
    <row r="53" spans="1:10" ht="33.75" x14ac:dyDescent="0.2">
      <c r="A53" s="27"/>
      <c r="B53" s="27"/>
      <c r="C53" s="208" t="s">
        <v>520</v>
      </c>
      <c r="D53" s="208" t="s">
        <v>556</v>
      </c>
      <c r="E53" s="204" t="s">
        <v>508</v>
      </c>
      <c r="F53" s="208" t="s">
        <v>487</v>
      </c>
      <c r="G53" s="204" t="s">
        <v>597</v>
      </c>
      <c r="H53" s="208" t="s">
        <v>489</v>
      </c>
      <c r="I53" s="208" t="s">
        <v>490</v>
      </c>
      <c r="J53" s="204" t="s">
        <v>596</v>
      </c>
    </row>
    <row r="54" spans="1:10" ht="45" x14ac:dyDescent="0.2">
      <c r="A54" s="29"/>
      <c r="B54" s="29"/>
      <c r="C54" s="208" t="s">
        <v>511</v>
      </c>
      <c r="D54" s="208" t="s">
        <v>512</v>
      </c>
      <c r="E54" s="204" t="s">
        <v>468</v>
      </c>
      <c r="F54" s="208" t="s">
        <v>487</v>
      </c>
      <c r="G54" s="204" t="s">
        <v>513</v>
      </c>
      <c r="H54" s="208" t="s">
        <v>489</v>
      </c>
      <c r="I54" s="208" t="s">
        <v>490</v>
      </c>
      <c r="J54" s="204" t="s">
        <v>598</v>
      </c>
    </row>
    <row r="55" spans="1:10" ht="22.5" x14ac:dyDescent="0.2">
      <c r="A55" s="209" t="s">
        <v>599</v>
      </c>
      <c r="B55" s="209" t="s">
        <v>600</v>
      </c>
      <c r="C55" s="208" t="s">
        <v>484</v>
      </c>
      <c r="D55" s="208" t="s">
        <v>485</v>
      </c>
      <c r="E55" s="204" t="s">
        <v>601</v>
      </c>
      <c r="F55" s="208" t="s">
        <v>487</v>
      </c>
      <c r="G55" s="204" t="s">
        <v>270</v>
      </c>
      <c r="H55" s="208" t="s">
        <v>602</v>
      </c>
      <c r="I55" s="208" t="s">
        <v>490</v>
      </c>
      <c r="J55" s="204" t="s">
        <v>603</v>
      </c>
    </row>
    <row r="56" spans="1:10" ht="22.5" x14ac:dyDescent="0.2">
      <c r="A56" s="211"/>
      <c r="B56" s="211"/>
      <c r="C56" s="208"/>
      <c r="D56" s="208" t="s">
        <v>492</v>
      </c>
      <c r="E56" s="204" t="s">
        <v>604</v>
      </c>
      <c r="F56" s="208" t="s">
        <v>487</v>
      </c>
      <c r="G56" s="204" t="s">
        <v>488</v>
      </c>
      <c r="H56" s="208" t="s">
        <v>489</v>
      </c>
      <c r="I56" s="208" t="s">
        <v>490</v>
      </c>
      <c r="J56" s="204" t="s">
        <v>605</v>
      </c>
    </row>
    <row r="57" spans="1:10" ht="33.75" x14ac:dyDescent="0.2">
      <c r="A57" s="211"/>
      <c r="B57" s="211"/>
      <c r="C57" s="208"/>
      <c r="D57" s="30" t="s">
        <v>495</v>
      </c>
      <c r="E57" s="204" t="s">
        <v>606</v>
      </c>
      <c r="F57" s="214" t="s">
        <v>497</v>
      </c>
      <c r="G57" s="219">
        <v>44926</v>
      </c>
      <c r="H57" s="208" t="s">
        <v>499</v>
      </c>
      <c r="I57" s="208" t="s">
        <v>490</v>
      </c>
      <c r="J57" s="204" t="s">
        <v>607</v>
      </c>
    </row>
    <row r="58" spans="1:10" ht="146.25" x14ac:dyDescent="0.2">
      <c r="A58" s="27"/>
      <c r="B58" s="27"/>
      <c r="C58" s="208" t="s">
        <v>520</v>
      </c>
      <c r="D58" s="208" t="s">
        <v>556</v>
      </c>
      <c r="E58" s="204" t="s">
        <v>608</v>
      </c>
      <c r="F58" s="208" t="s">
        <v>503</v>
      </c>
      <c r="G58" s="204" t="s">
        <v>513</v>
      </c>
      <c r="H58" s="208" t="s">
        <v>489</v>
      </c>
      <c r="I58" s="208" t="s">
        <v>490</v>
      </c>
      <c r="J58" s="204" t="s">
        <v>609</v>
      </c>
    </row>
    <row r="59" spans="1:10" ht="45" x14ac:dyDescent="0.2">
      <c r="A59" s="27"/>
      <c r="B59" s="27"/>
      <c r="C59" s="208"/>
      <c r="D59" s="208" t="s">
        <v>610</v>
      </c>
      <c r="E59" s="204" t="s">
        <v>611</v>
      </c>
      <c r="F59" s="208" t="s">
        <v>487</v>
      </c>
      <c r="G59" s="204" t="s">
        <v>488</v>
      </c>
      <c r="H59" s="208" t="s">
        <v>489</v>
      </c>
      <c r="I59" s="208" t="s">
        <v>490</v>
      </c>
      <c r="J59" s="204" t="s">
        <v>612</v>
      </c>
    </row>
    <row r="60" spans="1:10" ht="45" x14ac:dyDescent="0.2">
      <c r="A60" s="29"/>
      <c r="B60" s="29"/>
      <c r="C60" s="208" t="s">
        <v>511</v>
      </c>
      <c r="D60" s="208" t="s">
        <v>512</v>
      </c>
      <c r="E60" s="204" t="s">
        <v>613</v>
      </c>
      <c r="F60" s="208" t="s">
        <v>503</v>
      </c>
      <c r="G60" s="204" t="s">
        <v>513</v>
      </c>
      <c r="H60" s="208" t="s">
        <v>489</v>
      </c>
      <c r="I60" s="208" t="s">
        <v>490</v>
      </c>
      <c r="J60" s="204" t="s">
        <v>614</v>
      </c>
    </row>
    <row r="61" spans="1:10" ht="22.5" x14ac:dyDescent="0.2">
      <c r="A61" s="209" t="s">
        <v>615</v>
      </c>
      <c r="B61" s="209" t="s">
        <v>616</v>
      </c>
      <c r="C61" s="208" t="s">
        <v>484</v>
      </c>
      <c r="D61" s="208" t="s">
        <v>485</v>
      </c>
      <c r="E61" s="204" t="s">
        <v>617</v>
      </c>
      <c r="F61" s="208" t="s">
        <v>503</v>
      </c>
      <c r="G61" s="204">
        <v>28</v>
      </c>
      <c r="H61" s="208" t="s">
        <v>587</v>
      </c>
      <c r="I61" s="208" t="s">
        <v>490</v>
      </c>
      <c r="J61" s="204" t="s">
        <v>618</v>
      </c>
    </row>
    <row r="62" spans="1:10" ht="22.5" x14ac:dyDescent="0.2">
      <c r="A62" s="211"/>
      <c r="B62" s="211"/>
      <c r="C62" s="208"/>
      <c r="D62" s="30" t="s">
        <v>492</v>
      </c>
      <c r="E62" s="204" t="s">
        <v>619</v>
      </c>
      <c r="F62" s="208" t="s">
        <v>503</v>
      </c>
      <c r="G62" s="204" t="s">
        <v>488</v>
      </c>
      <c r="H62" s="208" t="s">
        <v>489</v>
      </c>
      <c r="I62" s="208" t="s">
        <v>490</v>
      </c>
      <c r="J62" s="30" t="s">
        <v>620</v>
      </c>
    </row>
    <row r="63" spans="1:10" ht="22.5" x14ac:dyDescent="0.2">
      <c r="A63" s="211"/>
      <c r="B63" s="211"/>
      <c r="C63" s="208"/>
      <c r="D63" s="208"/>
      <c r="E63" s="204" t="s">
        <v>621</v>
      </c>
      <c r="F63" s="208" t="s">
        <v>503</v>
      </c>
      <c r="G63" s="204" t="s">
        <v>488</v>
      </c>
      <c r="H63" s="208" t="s">
        <v>489</v>
      </c>
      <c r="I63" s="208" t="s">
        <v>490</v>
      </c>
      <c r="J63" s="204" t="s">
        <v>622</v>
      </c>
    </row>
    <row r="64" spans="1:10" ht="11.25" x14ac:dyDescent="0.2">
      <c r="A64" s="211"/>
      <c r="B64" s="211"/>
      <c r="C64" s="208"/>
      <c r="D64" s="30" t="s">
        <v>495</v>
      </c>
      <c r="E64" s="204" t="s">
        <v>623</v>
      </c>
      <c r="F64" s="208" t="s">
        <v>503</v>
      </c>
      <c r="G64" s="204">
        <v>0</v>
      </c>
      <c r="H64" s="208"/>
      <c r="I64" s="208" t="s">
        <v>490</v>
      </c>
      <c r="J64" s="204" t="s">
        <v>624</v>
      </c>
    </row>
    <row r="65" spans="1:10" ht="33.75" x14ac:dyDescent="0.2">
      <c r="A65" s="27"/>
      <c r="B65" s="27"/>
      <c r="C65" s="208" t="s">
        <v>520</v>
      </c>
      <c r="D65" s="208" t="s">
        <v>556</v>
      </c>
      <c r="E65" s="204" t="s">
        <v>625</v>
      </c>
      <c r="F65" s="208" t="s">
        <v>503</v>
      </c>
      <c r="G65" s="204" t="s">
        <v>488</v>
      </c>
      <c r="H65" s="208" t="s">
        <v>489</v>
      </c>
      <c r="I65" s="208" t="s">
        <v>490</v>
      </c>
      <c r="J65" s="204" t="s">
        <v>626</v>
      </c>
    </row>
    <row r="66" spans="1:10" ht="22.5" x14ac:dyDescent="0.2">
      <c r="A66" s="29"/>
      <c r="B66" s="29"/>
      <c r="C66" s="208" t="s">
        <v>511</v>
      </c>
      <c r="D66" s="208" t="s">
        <v>512</v>
      </c>
      <c r="E66" s="204" t="s">
        <v>627</v>
      </c>
      <c r="F66" s="208" t="s">
        <v>503</v>
      </c>
      <c r="G66" s="204">
        <v>90</v>
      </c>
      <c r="H66" s="208" t="s">
        <v>489</v>
      </c>
      <c r="I66" s="208" t="s">
        <v>490</v>
      </c>
      <c r="J66" s="204" t="s">
        <v>628</v>
      </c>
    </row>
    <row r="67" spans="1:10" ht="33.75" x14ac:dyDescent="0.2">
      <c r="A67" s="209" t="s">
        <v>629</v>
      </c>
      <c r="B67" s="209" t="s">
        <v>630</v>
      </c>
      <c r="C67" s="208" t="s">
        <v>484</v>
      </c>
      <c r="D67" s="208" t="s">
        <v>485</v>
      </c>
      <c r="E67" s="204" t="s">
        <v>631</v>
      </c>
      <c r="F67" s="208" t="s">
        <v>487</v>
      </c>
      <c r="G67" s="204" t="s">
        <v>488</v>
      </c>
      <c r="H67" s="208" t="s">
        <v>489</v>
      </c>
      <c r="I67" s="208" t="s">
        <v>490</v>
      </c>
      <c r="J67" s="204" t="s">
        <v>632</v>
      </c>
    </row>
    <row r="68" spans="1:10" ht="112.5" x14ac:dyDescent="0.2">
      <c r="A68" s="211"/>
      <c r="B68" s="211"/>
      <c r="C68" s="208"/>
      <c r="D68" s="26" t="s">
        <v>492</v>
      </c>
      <c r="E68" s="204" t="s">
        <v>633</v>
      </c>
      <c r="F68" s="220" t="s">
        <v>487</v>
      </c>
      <c r="G68" s="204" t="s">
        <v>488</v>
      </c>
      <c r="H68" s="208" t="s">
        <v>489</v>
      </c>
      <c r="I68" s="208" t="s">
        <v>490</v>
      </c>
      <c r="J68" s="204" t="s">
        <v>634</v>
      </c>
    </row>
    <row r="69" spans="1:10" ht="45" x14ac:dyDescent="0.2">
      <c r="A69" s="211"/>
      <c r="B69" s="211"/>
      <c r="C69" s="208"/>
      <c r="D69" s="26"/>
      <c r="E69" s="204" t="s">
        <v>635</v>
      </c>
      <c r="F69" s="220" t="s">
        <v>487</v>
      </c>
      <c r="G69" s="204" t="s">
        <v>636</v>
      </c>
      <c r="H69" s="208" t="s">
        <v>267</v>
      </c>
      <c r="I69" s="208" t="s">
        <v>490</v>
      </c>
      <c r="J69" s="204" t="s">
        <v>637</v>
      </c>
    </row>
    <row r="70" spans="1:10" ht="22.5" x14ac:dyDescent="0.2">
      <c r="A70" s="211"/>
      <c r="B70" s="211"/>
      <c r="C70" s="208"/>
      <c r="D70" s="208" t="s">
        <v>495</v>
      </c>
      <c r="E70" s="204" t="s">
        <v>638</v>
      </c>
      <c r="F70" s="214" t="s">
        <v>497</v>
      </c>
      <c r="G70" s="204">
        <v>30</v>
      </c>
      <c r="H70" s="208" t="s">
        <v>499</v>
      </c>
      <c r="I70" s="208" t="s">
        <v>490</v>
      </c>
      <c r="J70" s="204" t="s">
        <v>500</v>
      </c>
    </row>
    <row r="71" spans="1:10" ht="45" x14ac:dyDescent="0.2">
      <c r="A71" s="27"/>
      <c r="B71" s="27"/>
      <c r="C71" s="208" t="s">
        <v>520</v>
      </c>
      <c r="D71" s="208" t="s">
        <v>572</v>
      </c>
      <c r="E71" s="204" t="s">
        <v>639</v>
      </c>
      <c r="F71" s="208" t="s">
        <v>487</v>
      </c>
      <c r="G71" s="204" t="s">
        <v>597</v>
      </c>
      <c r="H71" s="208" t="s">
        <v>489</v>
      </c>
      <c r="I71" s="208" t="s">
        <v>490</v>
      </c>
      <c r="J71" s="204" t="s">
        <v>637</v>
      </c>
    </row>
    <row r="72" spans="1:10" ht="33.75" x14ac:dyDescent="0.2">
      <c r="A72" s="29"/>
      <c r="B72" s="29"/>
      <c r="C72" s="208" t="s">
        <v>511</v>
      </c>
      <c r="D72" s="208" t="s">
        <v>512</v>
      </c>
      <c r="E72" s="204" t="s">
        <v>523</v>
      </c>
      <c r="F72" s="208" t="s">
        <v>503</v>
      </c>
      <c r="G72" s="204">
        <v>90</v>
      </c>
      <c r="H72" s="208" t="s">
        <v>489</v>
      </c>
      <c r="I72" s="208" t="s">
        <v>490</v>
      </c>
      <c r="J72" s="204" t="s">
        <v>640</v>
      </c>
    </row>
    <row r="73" spans="1:10" ht="33.75" x14ac:dyDescent="0.2">
      <c r="A73" s="209" t="s">
        <v>641</v>
      </c>
      <c r="B73" s="209" t="s">
        <v>642</v>
      </c>
      <c r="C73" s="208" t="s">
        <v>484</v>
      </c>
      <c r="D73" s="208" t="s">
        <v>485</v>
      </c>
      <c r="E73" s="204" t="s">
        <v>643</v>
      </c>
      <c r="F73" s="208" t="s">
        <v>503</v>
      </c>
      <c r="G73" s="204">
        <v>10000</v>
      </c>
      <c r="H73" s="208" t="s">
        <v>644</v>
      </c>
      <c r="I73" s="208" t="s">
        <v>490</v>
      </c>
      <c r="J73" s="204" t="s">
        <v>645</v>
      </c>
    </row>
    <row r="74" spans="1:10" ht="45" x14ac:dyDescent="0.2">
      <c r="A74" s="211"/>
      <c r="B74" s="211"/>
      <c r="C74" s="208"/>
      <c r="D74" s="30" t="s">
        <v>492</v>
      </c>
      <c r="E74" s="204" t="s">
        <v>646</v>
      </c>
      <c r="F74" s="208" t="s">
        <v>503</v>
      </c>
      <c r="G74" s="204">
        <v>90</v>
      </c>
      <c r="H74" s="208" t="s">
        <v>489</v>
      </c>
      <c r="I74" s="208" t="s">
        <v>490</v>
      </c>
      <c r="J74" s="204" t="s">
        <v>647</v>
      </c>
    </row>
    <row r="75" spans="1:10" ht="22.5" x14ac:dyDescent="0.2">
      <c r="A75" s="211"/>
      <c r="B75" s="211"/>
      <c r="C75" s="208"/>
      <c r="D75" s="208"/>
      <c r="E75" s="204" t="s">
        <v>648</v>
      </c>
      <c r="F75" s="214" t="s">
        <v>487</v>
      </c>
      <c r="G75" s="204" t="s">
        <v>488</v>
      </c>
      <c r="H75" s="208" t="s">
        <v>489</v>
      </c>
      <c r="I75" s="208" t="s">
        <v>490</v>
      </c>
      <c r="J75" s="204" t="s">
        <v>649</v>
      </c>
    </row>
    <row r="76" spans="1:10" ht="22.5" x14ac:dyDescent="0.2">
      <c r="A76" s="27"/>
      <c r="B76" s="27"/>
      <c r="C76" s="208" t="s">
        <v>520</v>
      </c>
      <c r="D76" s="208" t="s">
        <v>507</v>
      </c>
      <c r="E76" s="204" t="s">
        <v>650</v>
      </c>
      <c r="F76" s="208" t="s">
        <v>487</v>
      </c>
      <c r="G76" s="204" t="s">
        <v>513</v>
      </c>
      <c r="H76" s="208" t="s">
        <v>489</v>
      </c>
      <c r="I76" s="208" t="s">
        <v>490</v>
      </c>
      <c r="J76" s="204" t="s">
        <v>651</v>
      </c>
    </row>
    <row r="77" spans="1:10" ht="22.5" x14ac:dyDescent="0.2">
      <c r="A77" s="27"/>
      <c r="B77" s="27"/>
      <c r="C77" s="208"/>
      <c r="D77" s="208" t="s">
        <v>610</v>
      </c>
      <c r="E77" s="204" t="s">
        <v>652</v>
      </c>
      <c r="F77" s="208" t="s">
        <v>503</v>
      </c>
      <c r="G77" s="204">
        <v>90</v>
      </c>
      <c r="H77" s="208" t="s">
        <v>489</v>
      </c>
      <c r="I77" s="208" t="s">
        <v>490</v>
      </c>
      <c r="J77" s="204" t="s">
        <v>653</v>
      </c>
    </row>
    <row r="78" spans="1:10" ht="33.75" x14ac:dyDescent="0.2">
      <c r="A78" s="29"/>
      <c r="B78" s="29"/>
      <c r="C78" s="208" t="s">
        <v>511</v>
      </c>
      <c r="D78" s="208" t="s">
        <v>512</v>
      </c>
      <c r="E78" s="204" t="s">
        <v>523</v>
      </c>
      <c r="F78" s="208" t="s">
        <v>503</v>
      </c>
      <c r="G78" s="204" t="s">
        <v>513</v>
      </c>
      <c r="H78" s="208" t="s">
        <v>489</v>
      </c>
      <c r="I78" s="208" t="s">
        <v>490</v>
      </c>
      <c r="J78" s="204" t="s">
        <v>515</v>
      </c>
    </row>
  </sheetData>
  <mergeCells count="26">
    <mergeCell ref="A55:A60"/>
    <mergeCell ref="A61:A66"/>
    <mergeCell ref="A67:A72"/>
    <mergeCell ref="A73:A78"/>
    <mergeCell ref="B8:B13"/>
    <mergeCell ref="B14:B19"/>
    <mergeCell ref="B20:B24"/>
    <mergeCell ref="B25:B30"/>
    <mergeCell ref="B31:B36"/>
    <mergeCell ref="B37:B42"/>
    <mergeCell ref="B43:B48"/>
    <mergeCell ref="B49:B54"/>
    <mergeCell ref="B55:B60"/>
    <mergeCell ref="B61:B66"/>
    <mergeCell ref="B67:B72"/>
    <mergeCell ref="B73:B78"/>
    <mergeCell ref="A25:A30"/>
    <mergeCell ref="A31:A36"/>
    <mergeCell ref="A37:A42"/>
    <mergeCell ref="A43:A48"/>
    <mergeCell ref="A49:A54"/>
    <mergeCell ref="A2:J2"/>
    <mergeCell ref="A3:H3"/>
    <mergeCell ref="A8:A13"/>
    <mergeCell ref="A14:A19"/>
    <mergeCell ref="A20:A24"/>
  </mergeCells>
  <phoneticPr fontId="15" type="noConversion"/>
  <printOptions horizontalCentered="1"/>
  <pageMargins left="0.39370078740157499" right="0.39370078740157499" top="0.511811023622047" bottom="0.511811023622047" header="0.31496062992126" footer="0.31496062992126"/>
  <pageSetup paperSize="9" scale="65"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8"/>
  <sheetViews>
    <sheetView zoomScale="70" zoomScaleNormal="70" workbookViewId="0"/>
  </sheetViews>
  <sheetFormatPr defaultColWidth="9.140625" defaultRowHeight="12" x14ac:dyDescent="0.2"/>
  <cols>
    <col min="1" max="2" width="63.42578125" style="5" customWidth="1"/>
    <col min="3" max="5" width="23.5703125" style="5" customWidth="1"/>
    <col min="6" max="6" width="11.28515625" style="118" customWidth="1"/>
    <col min="7" max="7" width="25.140625" style="5" customWidth="1"/>
    <col min="8" max="8" width="15.5703125" style="118" customWidth="1"/>
    <col min="9" max="9" width="13.42578125" style="118" customWidth="1"/>
    <col min="10" max="10" width="18.85546875" style="5" customWidth="1"/>
    <col min="11" max="11" width="9.140625" style="118" customWidth="1"/>
    <col min="12" max="16384" width="9.140625" style="118"/>
  </cols>
  <sheetData>
    <row r="1" spans="1:10" ht="12" customHeight="1" x14ac:dyDescent="0.2">
      <c r="J1" s="119" t="s">
        <v>654</v>
      </c>
    </row>
    <row r="2" spans="1:10" ht="28.5" customHeight="1" x14ac:dyDescent="0.2">
      <c r="A2" s="120" t="s">
        <v>655</v>
      </c>
      <c r="B2" s="121"/>
      <c r="C2" s="121"/>
      <c r="D2" s="121"/>
      <c r="E2" s="121"/>
      <c r="F2" s="122"/>
      <c r="G2" s="121"/>
      <c r="H2" s="122"/>
      <c r="I2" s="122"/>
      <c r="J2" s="121"/>
    </row>
    <row r="3" spans="1:10" s="8" customFormat="1" ht="17.25" customHeight="1" x14ac:dyDescent="0.2">
      <c r="A3" s="6" t="s">
        <v>249</v>
      </c>
      <c r="B3" s="7"/>
      <c r="C3" s="7"/>
      <c r="D3" s="7"/>
      <c r="E3" s="7"/>
      <c r="F3" s="7"/>
      <c r="G3" s="7"/>
      <c r="H3" s="7"/>
    </row>
    <row r="4" spans="1:10" s="8" customFormat="1" ht="44.25" customHeight="1" x14ac:dyDescent="0.2">
      <c r="A4" s="123" t="s">
        <v>472</v>
      </c>
      <c r="B4" s="123" t="s">
        <v>473</v>
      </c>
      <c r="C4" s="123" t="s">
        <v>474</v>
      </c>
      <c r="D4" s="123" t="s">
        <v>475</v>
      </c>
      <c r="E4" s="123" t="s">
        <v>476</v>
      </c>
      <c r="F4" s="124" t="s">
        <v>477</v>
      </c>
      <c r="G4" s="123" t="s">
        <v>478</v>
      </c>
      <c r="H4" s="124" t="s">
        <v>479</v>
      </c>
      <c r="I4" s="124" t="s">
        <v>480</v>
      </c>
      <c r="J4" s="123" t="s">
        <v>481</v>
      </c>
    </row>
    <row r="5" spans="1:10" s="8" customFormat="1" ht="14.25" customHeight="1" x14ac:dyDescent="0.2">
      <c r="A5" s="123">
        <v>1</v>
      </c>
      <c r="B5" s="123">
        <v>2</v>
      </c>
      <c r="C5" s="123">
        <v>3</v>
      </c>
      <c r="D5" s="123">
        <v>4</v>
      </c>
      <c r="E5" s="123">
        <v>5</v>
      </c>
      <c r="F5" s="124">
        <v>6</v>
      </c>
      <c r="G5" s="123">
        <v>7</v>
      </c>
      <c r="H5" s="124">
        <v>8</v>
      </c>
      <c r="I5" s="124">
        <v>9</v>
      </c>
      <c r="J5" s="123">
        <v>10</v>
      </c>
    </row>
    <row r="6" spans="1:10" s="8" customFormat="1" ht="27.95" customHeight="1" x14ac:dyDescent="0.2">
      <c r="A6" s="125" t="s">
        <v>67</v>
      </c>
      <c r="B6" s="126"/>
      <c r="C6" s="126"/>
      <c r="D6" s="126"/>
      <c r="E6" s="123"/>
      <c r="F6" s="124"/>
      <c r="G6" s="123"/>
      <c r="H6" s="124"/>
      <c r="I6" s="124"/>
      <c r="J6" s="123"/>
    </row>
    <row r="7" spans="1:10" s="8" customFormat="1" ht="26.1" customHeight="1" x14ac:dyDescent="0.2">
      <c r="A7" s="127" t="s">
        <v>67</v>
      </c>
      <c r="B7" s="127" t="s">
        <v>67</v>
      </c>
      <c r="C7" s="127" t="s">
        <v>67</v>
      </c>
      <c r="D7" s="127" t="s">
        <v>67</v>
      </c>
      <c r="E7" s="125" t="s">
        <v>67</v>
      </c>
      <c r="F7" s="127" t="s">
        <v>67</v>
      </c>
      <c r="G7" s="125" t="s">
        <v>67</v>
      </c>
      <c r="H7" s="127" t="s">
        <v>67</v>
      </c>
      <c r="I7" s="127" t="s">
        <v>67</v>
      </c>
      <c r="J7" s="125" t="s">
        <v>67</v>
      </c>
    </row>
    <row r="8" spans="1:10" s="9" customFormat="1" ht="27.95" customHeight="1" x14ac:dyDescent="0.2">
      <c r="A8" s="25" t="s">
        <v>656</v>
      </c>
    </row>
  </sheetData>
  <mergeCells count="2">
    <mergeCell ref="A2:J2"/>
    <mergeCell ref="A3:H3"/>
  </mergeCells>
  <phoneticPr fontId="15" type="noConversion"/>
  <printOptions horizontalCentered="1"/>
  <pageMargins left="0.39370078740157499" right="0.39370078740157499" top="0.511811023622047" bottom="0.511811023622047" header="0.31496062992126" footer="0.31496062992126"/>
  <pageSetup paperSize="9" scale="65"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9"/>
  <sheetViews>
    <sheetView zoomScale="85" zoomScaleNormal="85" workbookViewId="0"/>
  </sheetViews>
  <sheetFormatPr defaultColWidth="9.140625" defaultRowHeight="14.25" customHeight="1" x14ac:dyDescent="0.15"/>
  <cols>
    <col min="1" max="2" width="21.140625" style="24" customWidth="1"/>
    <col min="3" max="3" width="21.140625" style="10" customWidth="1"/>
    <col min="4" max="4" width="27.7109375" style="10" customWidth="1"/>
    <col min="5" max="6" width="36.7109375" style="10" customWidth="1"/>
    <col min="7" max="7" width="9.140625" style="10" customWidth="1"/>
    <col min="8" max="16384" width="9.140625" style="10"/>
  </cols>
  <sheetData>
    <row r="1" spans="1:6" ht="12" customHeight="1" x14ac:dyDescent="0.15">
      <c r="A1" s="24">
        <v>0</v>
      </c>
      <c r="B1" s="24">
        <v>0</v>
      </c>
      <c r="C1" s="162">
        <v>1</v>
      </c>
      <c r="D1" s="162"/>
      <c r="E1" s="162"/>
      <c r="F1" s="162" t="s">
        <v>657</v>
      </c>
    </row>
    <row r="2" spans="1:6" ht="26.25" customHeight="1" x14ac:dyDescent="0.15">
      <c r="A2" s="129" t="s">
        <v>658</v>
      </c>
      <c r="B2" s="129"/>
      <c r="C2" s="120"/>
      <c r="D2" s="120"/>
      <c r="E2" s="120"/>
      <c r="F2" s="120"/>
    </row>
    <row r="3" spans="1:6" ht="13.5" customHeight="1" x14ac:dyDescent="0.15">
      <c r="A3" s="6" t="s">
        <v>249</v>
      </c>
      <c r="B3" s="6"/>
      <c r="C3" s="198"/>
      <c r="D3" s="198"/>
      <c r="E3" s="162"/>
      <c r="F3" s="162" t="s">
        <v>3</v>
      </c>
    </row>
    <row r="4" spans="1:6" ht="19.5" customHeight="1" x14ac:dyDescent="0.15">
      <c r="A4" s="133" t="s">
        <v>344</v>
      </c>
      <c r="B4" s="186" t="s">
        <v>72</v>
      </c>
      <c r="C4" s="133" t="s">
        <v>73</v>
      </c>
      <c r="D4" s="21" t="s">
        <v>659</v>
      </c>
      <c r="E4" s="22"/>
      <c r="F4" s="23"/>
    </row>
    <row r="5" spans="1:6" ht="18.75" customHeight="1" x14ac:dyDescent="0.15">
      <c r="A5" s="135"/>
      <c r="B5" s="189"/>
      <c r="C5" s="188"/>
      <c r="D5" s="199" t="s">
        <v>52</v>
      </c>
      <c r="E5" s="200" t="s">
        <v>74</v>
      </c>
      <c r="F5" s="199" t="s">
        <v>75</v>
      </c>
    </row>
    <row r="6" spans="1:6" ht="18.75" customHeight="1" x14ac:dyDescent="0.15">
      <c r="A6" s="201">
        <v>1</v>
      </c>
      <c r="B6" s="201" t="s">
        <v>256</v>
      </c>
      <c r="C6" s="140">
        <v>3</v>
      </c>
      <c r="D6" s="201" t="s">
        <v>258</v>
      </c>
      <c r="E6" s="201" t="s">
        <v>259</v>
      </c>
      <c r="F6" s="140">
        <v>6</v>
      </c>
    </row>
    <row r="7" spans="1:6" ht="18.75" customHeight="1" x14ac:dyDescent="0.15">
      <c r="A7" s="125" t="s">
        <v>67</v>
      </c>
      <c r="B7" s="125" t="s">
        <v>67</v>
      </c>
      <c r="C7" s="125" t="s">
        <v>67</v>
      </c>
      <c r="D7" s="202" t="s">
        <v>67</v>
      </c>
      <c r="E7" s="203" t="s">
        <v>67</v>
      </c>
      <c r="F7" s="203" t="s">
        <v>67</v>
      </c>
    </row>
    <row r="8" spans="1:6" ht="18.75" customHeight="1" x14ac:dyDescent="0.15">
      <c r="A8" s="21" t="s">
        <v>212</v>
      </c>
      <c r="B8" s="22"/>
      <c r="C8" s="23" t="s">
        <v>212</v>
      </c>
      <c r="D8" s="202" t="s">
        <v>67</v>
      </c>
      <c r="E8" s="203" t="s">
        <v>67</v>
      </c>
      <c r="F8" s="203" t="s">
        <v>67</v>
      </c>
    </row>
    <row r="9" spans="1:6" ht="14.25" customHeight="1" x14ac:dyDescent="0.15">
      <c r="A9" s="4" t="s">
        <v>660</v>
      </c>
    </row>
  </sheetData>
  <mergeCells count="7">
    <mergeCell ref="A2:F2"/>
    <mergeCell ref="A3:D3"/>
    <mergeCell ref="D4:F4"/>
    <mergeCell ref="A8:C8"/>
    <mergeCell ref="A4:A5"/>
    <mergeCell ref="B4:B5"/>
    <mergeCell ref="C4:C5"/>
  </mergeCells>
  <phoneticPr fontId="15" type="noConversion"/>
  <printOptions horizontalCentered="1"/>
  <pageMargins left="0.39370078740157499" right="0.39370078740157499" top="0.511811023622047" bottom="0.511811023622047" header="0.31496062992126" footer="0.31496062992126"/>
  <pageSetup paperSize="9" scale="86"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9"/>
  <sheetViews>
    <sheetView workbookViewId="0"/>
  </sheetViews>
  <sheetFormatPr defaultColWidth="8.7109375" defaultRowHeight="12.75" x14ac:dyDescent="0.2"/>
  <cols>
    <col min="1" max="1" width="15.85546875" style="197" customWidth="1"/>
    <col min="2" max="6" width="20.5703125" style="197" customWidth="1"/>
    <col min="7" max="16384" width="8.7109375" style="197"/>
  </cols>
  <sheetData>
    <row r="1" spans="1:6" s="183" customFormat="1" ht="12" customHeight="1" x14ac:dyDescent="0.15">
      <c r="F1" s="162" t="s">
        <v>661</v>
      </c>
    </row>
    <row r="2" spans="1:6" s="183" customFormat="1" ht="26.1" customHeight="1" x14ac:dyDescent="0.2">
      <c r="A2" s="120" t="s">
        <v>662</v>
      </c>
      <c r="B2" s="120"/>
      <c r="C2" s="120"/>
      <c r="D2" s="120"/>
      <c r="E2" s="120"/>
      <c r="F2" s="120"/>
    </row>
    <row r="3" spans="1:6" s="184" customFormat="1" ht="12" customHeight="1" x14ac:dyDescent="0.2">
      <c r="A3" s="184" t="s">
        <v>249</v>
      </c>
      <c r="F3" s="185" t="s">
        <v>335</v>
      </c>
    </row>
    <row r="4" spans="1:6" s="184" customFormat="1" ht="18" customHeight="1" x14ac:dyDescent="0.2">
      <c r="A4" s="133" t="s">
        <v>344</v>
      </c>
      <c r="B4" s="186" t="s">
        <v>72</v>
      </c>
      <c r="C4" s="133" t="s">
        <v>73</v>
      </c>
      <c r="D4" s="187" t="s">
        <v>663</v>
      </c>
      <c r="E4" s="187"/>
      <c r="F4" s="187"/>
    </row>
    <row r="5" spans="1:6" s="184" customFormat="1" ht="18" customHeight="1" x14ac:dyDescent="0.2">
      <c r="A5" s="188"/>
      <c r="B5" s="189"/>
      <c r="C5" s="188"/>
      <c r="D5" s="190" t="s">
        <v>52</v>
      </c>
      <c r="E5" s="190" t="s">
        <v>74</v>
      </c>
      <c r="F5" s="190" t="s">
        <v>75</v>
      </c>
    </row>
    <row r="6" spans="1:6" s="184" customFormat="1" ht="18" customHeight="1" x14ac:dyDescent="0.2">
      <c r="A6" s="191">
        <v>1</v>
      </c>
      <c r="B6" s="191">
        <v>2</v>
      </c>
      <c r="C6" s="191">
        <v>3</v>
      </c>
      <c r="D6" s="191">
        <v>4</v>
      </c>
      <c r="E6" s="191">
        <v>5</v>
      </c>
      <c r="F6" s="191">
        <v>6</v>
      </c>
    </row>
    <row r="7" spans="1:6" s="184" customFormat="1" ht="18" customHeight="1" x14ac:dyDescent="0.2">
      <c r="A7" s="191"/>
      <c r="B7" s="192"/>
      <c r="C7" s="191"/>
      <c r="D7" s="193"/>
      <c r="E7" s="190"/>
      <c r="F7" s="190"/>
    </row>
    <row r="8" spans="1:6" s="184" customFormat="1" ht="21" customHeight="1" x14ac:dyDescent="0.2">
      <c r="A8" s="194" t="s">
        <v>52</v>
      </c>
      <c r="B8" s="195"/>
      <c r="C8" s="196"/>
      <c r="D8" s="190"/>
      <c r="E8" s="190"/>
      <c r="F8" s="190"/>
    </row>
    <row r="9" spans="1:6" x14ac:dyDescent="0.2">
      <c r="A9" s="4" t="s">
        <v>664</v>
      </c>
    </row>
  </sheetData>
  <mergeCells count="6">
    <mergeCell ref="A2:F2"/>
    <mergeCell ref="D4:F4"/>
    <mergeCell ref="A8:C8"/>
    <mergeCell ref="A4:A5"/>
    <mergeCell ref="B4:B5"/>
    <mergeCell ref="C4:C5"/>
  </mergeCells>
  <phoneticPr fontId="15" type="noConversion"/>
  <pageMargins left="1.22013888888889" right="0.75" top="1" bottom="1" header="0.5" footer="0.5"/>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20"/>
  <sheetViews>
    <sheetView zoomScale="55" zoomScaleNormal="55" workbookViewId="0"/>
  </sheetViews>
  <sheetFormatPr defaultColWidth="9.140625" defaultRowHeight="14.25" customHeight="1" x14ac:dyDescent="0.15"/>
  <cols>
    <col min="1" max="1" width="58.7109375" style="10" customWidth="1"/>
    <col min="2" max="2" width="21.7109375" style="10" customWidth="1"/>
    <col min="3" max="3" width="35.28515625" style="10" customWidth="1"/>
    <col min="4" max="4" width="7.7109375" style="10" customWidth="1"/>
    <col min="5" max="6" width="10.28515625" style="10" customWidth="1"/>
    <col min="7" max="7" width="12" style="10" customWidth="1"/>
    <col min="8" max="10" width="10" style="10" customWidth="1"/>
    <col min="11" max="11" width="9.140625" style="118" customWidth="1"/>
    <col min="12" max="13" width="9.140625" style="10" customWidth="1"/>
    <col min="14" max="15" width="12.7109375" style="10" customWidth="1"/>
    <col min="16" max="16" width="9.140625" style="118" customWidth="1"/>
    <col min="17" max="17" width="10.42578125" style="10" customWidth="1"/>
    <col min="18" max="18" width="9.140625" style="118" customWidth="1"/>
    <col min="19" max="16384" width="9.140625" style="118"/>
  </cols>
  <sheetData>
    <row r="1" spans="1:17" ht="13.5" customHeight="1" x14ac:dyDescent="0.15">
      <c r="P1" s="119"/>
      <c r="Q1" s="161" t="s">
        <v>665</v>
      </c>
    </row>
    <row r="2" spans="1:17" ht="27.75" customHeight="1" x14ac:dyDescent="0.2">
      <c r="A2" s="129" t="s">
        <v>666</v>
      </c>
      <c r="B2" s="121"/>
      <c r="C2" s="121"/>
      <c r="D2" s="121"/>
      <c r="E2" s="121"/>
      <c r="F2" s="121"/>
      <c r="G2" s="121"/>
      <c r="H2" s="121"/>
      <c r="I2" s="121"/>
      <c r="J2" s="121"/>
      <c r="K2" s="122"/>
      <c r="L2" s="121"/>
      <c r="M2" s="121"/>
      <c r="N2" s="121"/>
      <c r="O2" s="121"/>
      <c r="P2" s="122"/>
      <c r="Q2" s="121"/>
    </row>
    <row r="3" spans="1:17" s="8" customFormat="1" ht="18.75" customHeight="1" x14ac:dyDescent="0.15">
      <c r="A3" s="145" t="s">
        <v>249</v>
      </c>
      <c r="B3" s="42"/>
      <c r="C3" s="42"/>
      <c r="D3" s="42"/>
      <c r="E3" s="42"/>
      <c r="F3" s="42"/>
      <c r="G3" s="10"/>
      <c r="H3" s="10"/>
      <c r="I3" s="10"/>
      <c r="J3" s="10"/>
      <c r="P3" s="132"/>
      <c r="Q3" s="162" t="s">
        <v>335</v>
      </c>
    </row>
    <row r="4" spans="1:17" s="8" customFormat="1" ht="15.75" customHeight="1" x14ac:dyDescent="0.2">
      <c r="A4" s="97" t="s">
        <v>667</v>
      </c>
      <c r="B4" s="163" t="s">
        <v>668</v>
      </c>
      <c r="C4" s="163" t="s">
        <v>669</v>
      </c>
      <c r="D4" s="163" t="s">
        <v>670</v>
      </c>
      <c r="E4" s="163" t="s">
        <v>671</v>
      </c>
      <c r="F4" s="163" t="s">
        <v>672</v>
      </c>
      <c r="G4" s="94" t="s">
        <v>349</v>
      </c>
      <c r="H4" s="164"/>
      <c r="I4" s="164"/>
      <c r="J4" s="94"/>
      <c r="K4" s="93"/>
      <c r="L4" s="94"/>
      <c r="M4" s="94"/>
      <c r="N4" s="94"/>
      <c r="O4" s="94"/>
      <c r="P4" s="93"/>
      <c r="Q4" s="90"/>
    </row>
    <row r="5" spans="1:17" s="8" customFormat="1" ht="17.25" customHeight="1" x14ac:dyDescent="0.2">
      <c r="A5" s="165"/>
      <c r="B5" s="166"/>
      <c r="C5" s="166"/>
      <c r="D5" s="166"/>
      <c r="E5" s="166"/>
      <c r="F5" s="166"/>
      <c r="G5" s="167" t="s">
        <v>52</v>
      </c>
      <c r="H5" s="32" t="s">
        <v>55</v>
      </c>
      <c r="I5" s="32" t="s">
        <v>673</v>
      </c>
      <c r="J5" s="166" t="s">
        <v>674</v>
      </c>
      <c r="K5" s="19" t="s">
        <v>675</v>
      </c>
      <c r="L5" s="168" t="s">
        <v>59</v>
      </c>
      <c r="M5" s="168"/>
      <c r="N5" s="168"/>
      <c r="O5" s="168"/>
      <c r="P5" s="20"/>
      <c r="Q5" s="100"/>
    </row>
    <row r="6" spans="1:17" s="8" customFormat="1" ht="54" customHeight="1" x14ac:dyDescent="0.2">
      <c r="A6" s="99"/>
      <c r="B6" s="100"/>
      <c r="C6" s="100"/>
      <c r="D6" s="100"/>
      <c r="E6" s="100"/>
      <c r="F6" s="100"/>
      <c r="G6" s="168"/>
      <c r="H6" s="32"/>
      <c r="I6" s="32"/>
      <c r="J6" s="100"/>
      <c r="K6" s="169"/>
      <c r="L6" s="101" t="s">
        <v>54</v>
      </c>
      <c r="M6" s="101" t="s">
        <v>60</v>
      </c>
      <c r="N6" s="101" t="s">
        <v>433</v>
      </c>
      <c r="O6" s="101" t="s">
        <v>62</v>
      </c>
      <c r="P6" s="170" t="s">
        <v>63</v>
      </c>
      <c r="Q6" s="101" t="s">
        <v>64</v>
      </c>
    </row>
    <row r="7" spans="1:17" s="8" customFormat="1" ht="30" customHeight="1" x14ac:dyDescent="0.2">
      <c r="A7" s="171">
        <v>1</v>
      </c>
      <c r="B7" s="172">
        <v>2</v>
      </c>
      <c r="C7" s="172">
        <v>3</v>
      </c>
      <c r="D7" s="171">
        <v>4</v>
      </c>
      <c r="E7" s="172">
        <v>5</v>
      </c>
      <c r="F7" s="173">
        <v>6</v>
      </c>
      <c r="G7" s="139">
        <v>7</v>
      </c>
      <c r="H7" s="173">
        <v>8</v>
      </c>
      <c r="I7" s="173">
        <v>9</v>
      </c>
      <c r="J7" s="139">
        <v>10</v>
      </c>
      <c r="K7" s="173">
        <v>11</v>
      </c>
      <c r="L7" s="173">
        <v>12</v>
      </c>
      <c r="M7" s="139">
        <v>13</v>
      </c>
      <c r="N7" s="173">
        <v>14</v>
      </c>
      <c r="O7" s="173">
        <v>15</v>
      </c>
      <c r="P7" s="139">
        <v>16</v>
      </c>
      <c r="Q7" s="173">
        <v>17</v>
      </c>
    </row>
    <row r="8" spans="1:17" s="8" customFormat="1" ht="30" customHeight="1" x14ac:dyDescent="0.2">
      <c r="A8" s="174" t="s">
        <v>66</v>
      </c>
      <c r="B8" s="175"/>
      <c r="C8" s="175"/>
      <c r="D8" s="175"/>
      <c r="E8" s="176"/>
      <c r="F8" s="177"/>
      <c r="G8" s="177">
        <v>224</v>
      </c>
      <c r="H8" s="177">
        <v>224</v>
      </c>
      <c r="I8" s="173"/>
      <c r="J8" s="173"/>
      <c r="K8" s="173"/>
      <c r="L8" s="173"/>
      <c r="M8" s="173"/>
      <c r="N8" s="173"/>
      <c r="O8" s="173"/>
      <c r="P8" s="173"/>
      <c r="Q8" s="173"/>
    </row>
    <row r="9" spans="1:17" s="8" customFormat="1" ht="30" customHeight="1" x14ac:dyDescent="0.2">
      <c r="A9" s="174" t="s">
        <v>69</v>
      </c>
      <c r="B9" s="175" t="s">
        <v>67</v>
      </c>
      <c r="C9" s="175" t="s">
        <v>67</v>
      </c>
      <c r="D9" s="175" t="s">
        <v>67</v>
      </c>
      <c r="E9" s="176" t="s">
        <v>67</v>
      </c>
      <c r="F9" s="177"/>
      <c r="G9" s="177">
        <v>224</v>
      </c>
      <c r="H9" s="177">
        <v>224</v>
      </c>
      <c r="I9" s="173"/>
      <c r="J9" s="173"/>
      <c r="K9" s="173"/>
      <c r="L9" s="173"/>
      <c r="M9" s="173"/>
      <c r="N9" s="173"/>
      <c r="O9" s="173"/>
      <c r="P9" s="173"/>
      <c r="Q9" s="173"/>
    </row>
    <row r="10" spans="1:17" s="8" customFormat="1" ht="30" customHeight="1" x14ac:dyDescent="0.2">
      <c r="A10" s="174" t="s">
        <v>641</v>
      </c>
      <c r="B10" s="175" t="s">
        <v>676</v>
      </c>
      <c r="C10" s="175" t="s">
        <v>677</v>
      </c>
      <c r="D10" s="175" t="s">
        <v>678</v>
      </c>
      <c r="E10" s="178">
        <v>1</v>
      </c>
      <c r="F10" s="179"/>
      <c r="G10" s="179">
        <v>2</v>
      </c>
      <c r="H10" s="179">
        <v>2</v>
      </c>
      <c r="I10" s="173"/>
      <c r="J10" s="173"/>
      <c r="K10" s="173"/>
      <c r="L10" s="173"/>
      <c r="M10" s="173"/>
      <c r="N10" s="173"/>
      <c r="O10" s="173"/>
      <c r="P10" s="173"/>
      <c r="Q10" s="173"/>
    </row>
    <row r="11" spans="1:17" s="8" customFormat="1" ht="30" customHeight="1" x14ac:dyDescent="0.2">
      <c r="A11" s="174" t="s">
        <v>576</v>
      </c>
      <c r="B11" s="175" t="s">
        <v>679</v>
      </c>
      <c r="C11" s="175" t="s">
        <v>680</v>
      </c>
      <c r="D11" s="175" t="s">
        <v>678</v>
      </c>
      <c r="E11" s="178">
        <v>3</v>
      </c>
      <c r="F11" s="179"/>
      <c r="G11" s="179">
        <v>1.5</v>
      </c>
      <c r="H11" s="179">
        <v>1.5</v>
      </c>
      <c r="I11" s="173"/>
      <c r="J11" s="173"/>
      <c r="K11" s="173"/>
      <c r="L11" s="173"/>
      <c r="M11" s="173"/>
      <c r="N11" s="173"/>
      <c r="O11" s="173"/>
      <c r="P11" s="173"/>
      <c r="Q11" s="173"/>
    </row>
    <row r="12" spans="1:17" s="8" customFormat="1" ht="30" customHeight="1" x14ac:dyDescent="0.2">
      <c r="A12" s="174" t="s">
        <v>576</v>
      </c>
      <c r="B12" s="175" t="s">
        <v>681</v>
      </c>
      <c r="C12" s="175" t="s">
        <v>682</v>
      </c>
      <c r="D12" s="175" t="s">
        <v>678</v>
      </c>
      <c r="E12" s="178">
        <v>1</v>
      </c>
      <c r="F12" s="179"/>
      <c r="G12" s="179">
        <v>0.3</v>
      </c>
      <c r="H12" s="179">
        <v>0.3</v>
      </c>
      <c r="I12" s="173"/>
      <c r="J12" s="173"/>
      <c r="K12" s="173"/>
      <c r="L12" s="173"/>
      <c r="M12" s="173"/>
      <c r="N12" s="173"/>
      <c r="O12" s="173"/>
      <c r="P12" s="173"/>
      <c r="Q12" s="173"/>
    </row>
    <row r="13" spans="1:17" s="8" customFormat="1" ht="30" customHeight="1" x14ac:dyDescent="0.2">
      <c r="A13" s="174" t="s">
        <v>576</v>
      </c>
      <c r="B13" s="175" t="s">
        <v>683</v>
      </c>
      <c r="C13" s="175" t="s">
        <v>684</v>
      </c>
      <c r="D13" s="175" t="s">
        <v>678</v>
      </c>
      <c r="E13" s="178">
        <v>2</v>
      </c>
      <c r="F13" s="179"/>
      <c r="G13" s="179">
        <v>0.2</v>
      </c>
      <c r="H13" s="179">
        <v>0.2</v>
      </c>
      <c r="I13" s="173"/>
      <c r="J13" s="173"/>
      <c r="K13" s="173"/>
      <c r="L13" s="173"/>
      <c r="M13" s="173"/>
      <c r="N13" s="173"/>
      <c r="O13" s="173"/>
      <c r="P13" s="173"/>
      <c r="Q13" s="173"/>
    </row>
    <row r="14" spans="1:17" s="8" customFormat="1" ht="30" customHeight="1" x14ac:dyDescent="0.2">
      <c r="A14" s="174" t="s">
        <v>534</v>
      </c>
      <c r="B14" s="175" t="s">
        <v>685</v>
      </c>
      <c r="C14" s="175" t="s">
        <v>680</v>
      </c>
      <c r="D14" s="175" t="s">
        <v>678</v>
      </c>
      <c r="E14" s="178">
        <v>30</v>
      </c>
      <c r="F14" s="179"/>
      <c r="G14" s="179">
        <v>15</v>
      </c>
      <c r="H14" s="179">
        <v>15</v>
      </c>
      <c r="I14" s="173"/>
      <c r="J14" s="173"/>
      <c r="K14" s="173"/>
      <c r="L14" s="173"/>
      <c r="M14" s="173"/>
      <c r="N14" s="173"/>
      <c r="O14" s="173"/>
      <c r="P14" s="173"/>
      <c r="Q14" s="173"/>
    </row>
    <row r="15" spans="1:17" s="8" customFormat="1" ht="30" customHeight="1" x14ac:dyDescent="0.2">
      <c r="A15" s="174" t="s">
        <v>686</v>
      </c>
      <c r="B15" s="175" t="s">
        <v>687</v>
      </c>
      <c r="C15" s="175" t="s">
        <v>688</v>
      </c>
      <c r="D15" s="175" t="s">
        <v>678</v>
      </c>
      <c r="E15" s="178">
        <v>1</v>
      </c>
      <c r="F15" s="179"/>
      <c r="G15" s="179">
        <v>4.5</v>
      </c>
      <c r="H15" s="179">
        <v>4.5</v>
      </c>
      <c r="I15" s="173"/>
      <c r="J15" s="173"/>
      <c r="K15" s="173"/>
      <c r="L15" s="173"/>
      <c r="M15" s="173"/>
      <c r="N15" s="173"/>
      <c r="O15" s="173"/>
      <c r="P15" s="173"/>
      <c r="Q15" s="173"/>
    </row>
    <row r="16" spans="1:17" s="8" customFormat="1" ht="30" customHeight="1" x14ac:dyDescent="0.2">
      <c r="A16" s="174" t="s">
        <v>686</v>
      </c>
      <c r="B16" s="175" t="s">
        <v>681</v>
      </c>
      <c r="C16" s="175" t="s">
        <v>682</v>
      </c>
      <c r="D16" s="175" t="s">
        <v>678</v>
      </c>
      <c r="E16" s="178">
        <v>1</v>
      </c>
      <c r="F16" s="179"/>
      <c r="G16" s="179">
        <v>0.3</v>
      </c>
      <c r="H16" s="179">
        <v>0.3</v>
      </c>
      <c r="I16" s="173"/>
      <c r="J16" s="173"/>
      <c r="K16" s="173"/>
      <c r="L16" s="173"/>
      <c r="M16" s="173"/>
      <c r="N16" s="173"/>
      <c r="O16" s="173"/>
      <c r="P16" s="173"/>
      <c r="Q16" s="173"/>
    </row>
    <row r="17" spans="1:17" s="8" customFormat="1" ht="30" customHeight="1" x14ac:dyDescent="0.2">
      <c r="A17" s="174" t="s">
        <v>686</v>
      </c>
      <c r="B17" s="175" t="s">
        <v>689</v>
      </c>
      <c r="C17" s="175" t="s">
        <v>684</v>
      </c>
      <c r="D17" s="175" t="s">
        <v>678</v>
      </c>
      <c r="E17" s="178">
        <v>2</v>
      </c>
      <c r="F17" s="179"/>
      <c r="G17" s="179">
        <v>0.2</v>
      </c>
      <c r="H17" s="179">
        <v>0.2</v>
      </c>
      <c r="I17" s="173"/>
      <c r="J17" s="173"/>
      <c r="K17" s="173"/>
      <c r="L17" s="173"/>
      <c r="M17" s="173"/>
      <c r="N17" s="173"/>
      <c r="O17" s="173"/>
      <c r="P17" s="173"/>
      <c r="Q17" s="173"/>
    </row>
    <row r="18" spans="1:17" s="8" customFormat="1" ht="30" customHeight="1" x14ac:dyDescent="0.2">
      <c r="A18" s="174" t="s">
        <v>590</v>
      </c>
      <c r="B18" s="175" t="s">
        <v>690</v>
      </c>
      <c r="C18" s="175" t="s">
        <v>691</v>
      </c>
      <c r="D18" s="175" t="s">
        <v>678</v>
      </c>
      <c r="E18" s="178">
        <v>1</v>
      </c>
      <c r="F18" s="179"/>
      <c r="G18" s="179">
        <v>200</v>
      </c>
      <c r="H18" s="179">
        <v>200</v>
      </c>
      <c r="I18" s="173"/>
      <c r="J18" s="173"/>
      <c r="K18" s="173"/>
      <c r="L18" s="173"/>
      <c r="M18" s="173"/>
      <c r="N18" s="173"/>
      <c r="O18" s="173"/>
      <c r="P18" s="173"/>
      <c r="Q18" s="173"/>
    </row>
    <row r="19" spans="1:17" s="8" customFormat="1" ht="30" customHeight="1" x14ac:dyDescent="0.2">
      <c r="A19" s="180" t="s">
        <v>212</v>
      </c>
      <c r="B19" s="181"/>
      <c r="C19" s="181"/>
      <c r="D19" s="181"/>
      <c r="E19" s="182"/>
      <c r="F19" s="177"/>
      <c r="G19" s="177">
        <v>224</v>
      </c>
      <c r="H19" s="177">
        <v>224</v>
      </c>
      <c r="I19" s="173"/>
      <c r="J19" s="173"/>
      <c r="K19" s="173"/>
      <c r="L19" s="173"/>
      <c r="M19" s="173"/>
      <c r="N19" s="173"/>
      <c r="O19" s="173"/>
      <c r="P19" s="173"/>
      <c r="Q19" s="173"/>
    </row>
    <row r="20" spans="1:17" s="9" customFormat="1" ht="27" customHeight="1" x14ac:dyDescent="0.2">
      <c r="A20" s="4"/>
      <c r="B20" s="5"/>
      <c r="C20" s="5"/>
      <c r="D20" s="5"/>
      <c r="E20" s="5"/>
      <c r="F20" s="5"/>
      <c r="G20" s="5"/>
      <c r="H20" s="5"/>
      <c r="I20" s="5"/>
      <c r="J20" s="5"/>
      <c r="L20" s="5"/>
      <c r="M20" s="5"/>
      <c r="N20" s="5"/>
      <c r="O20" s="5"/>
      <c r="Q20" s="5"/>
    </row>
  </sheetData>
  <mergeCells count="16">
    <mergeCell ref="A2:Q2"/>
    <mergeCell ref="A3:F3"/>
    <mergeCell ref="G4:Q4"/>
    <mergeCell ref="L5:Q5"/>
    <mergeCell ref="A19:E19"/>
    <mergeCell ref="A4:A6"/>
    <mergeCell ref="B4:B6"/>
    <mergeCell ref="C4:C6"/>
    <mergeCell ref="D4:D6"/>
    <mergeCell ref="E4:E6"/>
    <mergeCell ref="F4:F6"/>
    <mergeCell ref="G5:G6"/>
    <mergeCell ref="H5:H6"/>
    <mergeCell ref="I5:I6"/>
    <mergeCell ref="J5:J6"/>
    <mergeCell ref="K5:K6"/>
  </mergeCells>
  <phoneticPr fontId="15" type="noConversion"/>
  <printOptions horizontalCentered="1"/>
  <pageMargins left="0.39370078740157499" right="0.39370078740157499" top="0.511811023622047" bottom="0.511811023622047" header="0.31496062992126" footer="0.31496062992126"/>
  <pageSetup paperSize="9" scale="64" orientation="landscape"/>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R11"/>
  <sheetViews>
    <sheetView zoomScale="85" zoomScaleNormal="85" workbookViewId="0"/>
  </sheetViews>
  <sheetFormatPr defaultColWidth="8.7109375" defaultRowHeight="14.25" customHeight="1" x14ac:dyDescent="0.15"/>
  <cols>
    <col min="1" max="1" width="39" style="160" customWidth="1"/>
    <col min="2" max="2" width="19" style="160" customWidth="1"/>
    <col min="3" max="3" width="24.85546875" style="160" customWidth="1"/>
    <col min="4" max="4" width="17.7109375" style="160" customWidth="1"/>
    <col min="5" max="5" width="31.7109375" style="160" customWidth="1"/>
    <col min="6" max="6" width="9.140625" style="160" customWidth="1"/>
    <col min="7" max="7" width="17.28515625" style="160" customWidth="1"/>
    <col min="8" max="8" width="12" style="10" customWidth="1"/>
    <col min="9" max="11" width="10" style="10" customWidth="1"/>
    <col min="12" max="12" width="9.140625" style="118" customWidth="1"/>
    <col min="13" max="14" width="9.140625" style="10" customWidth="1"/>
    <col min="15" max="16" width="12.7109375" style="10" customWidth="1"/>
    <col min="17" max="17" width="9.140625" style="118" customWidth="1"/>
    <col min="18" max="18" width="10.42578125" style="10" customWidth="1"/>
    <col min="19" max="19" width="9.140625" style="118" customWidth="1"/>
    <col min="20" max="247" width="9.140625" style="118"/>
    <col min="248" max="16384" width="8.7109375" style="118"/>
  </cols>
  <sheetData>
    <row r="1" spans="1:18" ht="13.5" customHeight="1" x14ac:dyDescent="0.15">
      <c r="A1" s="10"/>
      <c r="B1" s="10"/>
      <c r="C1" s="10"/>
      <c r="D1" s="10"/>
      <c r="E1" s="10"/>
      <c r="F1" s="10"/>
      <c r="G1" s="10"/>
      <c r="H1" s="13"/>
      <c r="I1" s="13"/>
      <c r="J1" s="13"/>
      <c r="K1" s="13"/>
      <c r="L1" s="142"/>
      <c r="M1" s="13"/>
      <c r="N1" s="13"/>
      <c r="O1" s="13"/>
      <c r="P1" s="13"/>
      <c r="Q1" s="143"/>
      <c r="R1" s="144" t="s">
        <v>692</v>
      </c>
    </row>
    <row r="2" spans="1:18" ht="27.75" customHeight="1" x14ac:dyDescent="0.2">
      <c r="A2" s="129" t="s">
        <v>693</v>
      </c>
      <c r="B2" s="129"/>
      <c r="C2" s="129"/>
      <c r="D2" s="129"/>
      <c r="E2" s="129"/>
      <c r="F2" s="129"/>
      <c r="G2" s="129"/>
      <c r="H2" s="129"/>
      <c r="I2" s="129"/>
      <c r="J2" s="129"/>
      <c r="K2" s="129"/>
      <c r="L2" s="129"/>
      <c r="M2" s="129"/>
      <c r="N2" s="129"/>
      <c r="O2" s="129"/>
      <c r="P2" s="129"/>
      <c r="Q2" s="129"/>
      <c r="R2" s="129"/>
    </row>
    <row r="3" spans="1:18" s="9" customFormat="1" ht="17.100000000000001" customHeight="1" x14ac:dyDescent="0.2">
      <c r="A3" s="145" t="s">
        <v>249</v>
      </c>
      <c r="B3" s="146"/>
      <c r="C3" s="146"/>
      <c r="D3" s="146"/>
      <c r="E3" s="5"/>
      <c r="F3" s="5"/>
      <c r="G3" s="5"/>
      <c r="H3" s="15"/>
      <c r="I3" s="15"/>
      <c r="J3" s="15"/>
      <c r="K3" s="15"/>
      <c r="L3" s="14"/>
      <c r="M3" s="15"/>
      <c r="N3" s="15"/>
      <c r="O3" s="15"/>
      <c r="P3" s="15"/>
      <c r="Q3" s="147"/>
      <c r="R3" s="148" t="s">
        <v>335</v>
      </c>
    </row>
    <row r="4" spans="1:18" s="8" customFormat="1" ht="15.75" customHeight="1" x14ac:dyDescent="0.2">
      <c r="A4" s="32" t="s">
        <v>667</v>
      </c>
      <c r="B4" s="32" t="s">
        <v>694</v>
      </c>
      <c r="C4" s="32" t="s">
        <v>695</v>
      </c>
      <c r="D4" s="32" t="s">
        <v>696</v>
      </c>
      <c r="E4" s="32" t="s">
        <v>697</v>
      </c>
      <c r="F4" s="32" t="s">
        <v>698</v>
      </c>
      <c r="G4" s="32" t="s">
        <v>699</v>
      </c>
      <c r="H4" s="32" t="s">
        <v>349</v>
      </c>
      <c r="I4" s="32"/>
      <c r="J4" s="32"/>
      <c r="K4" s="32"/>
      <c r="L4" s="16"/>
      <c r="M4" s="32"/>
      <c r="N4" s="32"/>
      <c r="O4" s="32"/>
      <c r="P4" s="32"/>
      <c r="Q4" s="16"/>
      <c r="R4" s="32"/>
    </row>
    <row r="5" spans="1:18" s="8" customFormat="1" ht="17.25" customHeight="1" x14ac:dyDescent="0.2">
      <c r="A5" s="32"/>
      <c r="B5" s="32"/>
      <c r="C5" s="32"/>
      <c r="D5" s="32"/>
      <c r="E5" s="32"/>
      <c r="F5" s="32"/>
      <c r="G5" s="32"/>
      <c r="H5" s="32" t="s">
        <v>52</v>
      </c>
      <c r="I5" s="32" t="s">
        <v>55</v>
      </c>
      <c r="J5" s="32" t="s">
        <v>673</v>
      </c>
      <c r="K5" s="32" t="s">
        <v>674</v>
      </c>
      <c r="L5" s="16" t="s">
        <v>675</v>
      </c>
      <c r="M5" s="32" t="s">
        <v>59</v>
      </c>
      <c r="N5" s="32"/>
      <c r="O5" s="32"/>
      <c r="P5" s="32"/>
      <c r="Q5" s="16"/>
      <c r="R5" s="32"/>
    </row>
    <row r="6" spans="1:18" s="8" customFormat="1" ht="54" customHeight="1" x14ac:dyDescent="0.2">
      <c r="A6" s="32"/>
      <c r="B6" s="32"/>
      <c r="C6" s="32"/>
      <c r="D6" s="32"/>
      <c r="E6" s="32"/>
      <c r="F6" s="32"/>
      <c r="G6" s="32"/>
      <c r="H6" s="32"/>
      <c r="I6" s="32"/>
      <c r="J6" s="32"/>
      <c r="K6" s="32"/>
      <c r="L6" s="16"/>
      <c r="M6" s="149" t="s">
        <v>54</v>
      </c>
      <c r="N6" s="149" t="s">
        <v>60</v>
      </c>
      <c r="O6" s="149" t="s">
        <v>433</v>
      </c>
      <c r="P6" s="149" t="s">
        <v>62</v>
      </c>
      <c r="Q6" s="150" t="s">
        <v>63</v>
      </c>
      <c r="R6" s="149" t="s">
        <v>64</v>
      </c>
    </row>
    <row r="7" spans="1:18" s="8" customFormat="1" ht="15" customHeight="1" x14ac:dyDescent="0.2">
      <c r="A7" s="149">
        <v>1</v>
      </c>
      <c r="B7" s="149">
        <v>2</v>
      </c>
      <c r="C7" s="149">
        <v>3</v>
      </c>
      <c r="D7" s="149">
        <v>4</v>
      </c>
      <c r="E7" s="149">
        <v>5</v>
      </c>
      <c r="F7" s="149">
        <v>6</v>
      </c>
      <c r="G7" s="149">
        <v>7</v>
      </c>
      <c r="H7" s="149">
        <v>8</v>
      </c>
      <c r="I7" s="149">
        <v>9</v>
      </c>
      <c r="J7" s="149">
        <v>10</v>
      </c>
      <c r="K7" s="149">
        <v>11</v>
      </c>
      <c r="L7" s="149">
        <v>12</v>
      </c>
      <c r="M7" s="149">
        <v>13</v>
      </c>
      <c r="N7" s="149">
        <v>14</v>
      </c>
      <c r="O7" s="149">
        <v>15</v>
      </c>
      <c r="P7" s="149">
        <v>16</v>
      </c>
      <c r="Q7" s="149">
        <v>17</v>
      </c>
      <c r="R7" s="149">
        <v>18</v>
      </c>
    </row>
    <row r="8" spans="1:18" s="8" customFormat="1" ht="39.950000000000003" customHeight="1" x14ac:dyDescent="0.2">
      <c r="A8" s="151" t="s">
        <v>66</v>
      </c>
      <c r="B8" s="151"/>
      <c r="C8" s="151"/>
      <c r="D8" s="152"/>
      <c r="E8" s="152"/>
      <c r="F8" s="152"/>
      <c r="G8" s="152"/>
      <c r="H8" s="153">
        <v>200</v>
      </c>
      <c r="I8" s="153">
        <v>200</v>
      </c>
      <c r="J8" s="153"/>
      <c r="K8" s="152" t="s">
        <v>67</v>
      </c>
      <c r="L8" s="152" t="s">
        <v>67</v>
      </c>
      <c r="M8" s="152" t="s">
        <v>67</v>
      </c>
      <c r="N8" s="152" t="s">
        <v>67</v>
      </c>
      <c r="O8" s="152" t="s">
        <v>67</v>
      </c>
      <c r="P8" s="152"/>
      <c r="Q8" s="152" t="s">
        <v>67</v>
      </c>
      <c r="R8" s="152" t="s">
        <v>67</v>
      </c>
    </row>
    <row r="9" spans="1:18" s="8" customFormat="1" ht="39.950000000000003" customHeight="1" x14ac:dyDescent="0.2">
      <c r="A9" s="151" t="s">
        <v>69</v>
      </c>
      <c r="B9" s="151" t="s">
        <v>67</v>
      </c>
      <c r="C9" s="151" t="s">
        <v>67</v>
      </c>
      <c r="D9" s="154" t="s">
        <v>67</v>
      </c>
      <c r="E9" s="154" t="s">
        <v>67</v>
      </c>
      <c r="F9" s="154" t="s">
        <v>67</v>
      </c>
      <c r="G9" s="154" t="s">
        <v>67</v>
      </c>
      <c r="H9" s="153">
        <v>200</v>
      </c>
      <c r="I9" s="153">
        <v>200</v>
      </c>
      <c r="J9" s="153"/>
      <c r="K9" s="155" t="s">
        <v>67</v>
      </c>
      <c r="L9" s="152" t="s">
        <v>67</v>
      </c>
      <c r="M9" s="155" t="s">
        <v>67</v>
      </c>
      <c r="N9" s="155" t="s">
        <v>67</v>
      </c>
      <c r="O9" s="155" t="s">
        <v>67</v>
      </c>
      <c r="P9" s="155"/>
      <c r="Q9" s="152" t="s">
        <v>67</v>
      </c>
      <c r="R9" s="155" t="s">
        <v>67</v>
      </c>
    </row>
    <row r="10" spans="1:18" s="8" customFormat="1" ht="186" customHeight="1" x14ac:dyDescent="0.15">
      <c r="A10" s="151" t="s">
        <v>590</v>
      </c>
      <c r="B10" s="151" t="s">
        <v>690</v>
      </c>
      <c r="C10" s="151" t="s">
        <v>700</v>
      </c>
      <c r="D10" s="154" t="s">
        <v>75</v>
      </c>
      <c r="E10" s="154" t="s">
        <v>701</v>
      </c>
      <c r="F10" s="154" t="s">
        <v>193</v>
      </c>
      <c r="G10" s="156" t="s">
        <v>702</v>
      </c>
      <c r="H10" s="157">
        <v>200</v>
      </c>
      <c r="I10" s="157">
        <v>200</v>
      </c>
      <c r="J10" s="157"/>
      <c r="K10" s="17"/>
      <c r="L10" s="18"/>
      <c r="M10" s="17"/>
      <c r="N10" s="17"/>
      <c r="O10" s="17"/>
      <c r="P10" s="17"/>
      <c r="Q10" s="18"/>
      <c r="R10" s="17"/>
    </row>
    <row r="11" spans="1:18" s="8" customFormat="1" ht="39.950000000000003" customHeight="1" x14ac:dyDescent="0.2">
      <c r="A11" s="158" t="s">
        <v>212</v>
      </c>
      <c r="B11" s="159"/>
      <c r="C11" s="159"/>
      <c r="D11" s="152"/>
      <c r="E11" s="152"/>
      <c r="F11" s="152"/>
      <c r="G11" s="152"/>
      <c r="H11" s="153">
        <v>200</v>
      </c>
      <c r="I11" s="153">
        <v>200</v>
      </c>
      <c r="J11" s="153"/>
      <c r="K11" s="18"/>
      <c r="L11" s="18"/>
      <c r="M11" s="18"/>
      <c r="N11" s="18"/>
      <c r="O11" s="18"/>
      <c r="P11" s="18"/>
      <c r="Q11" s="18"/>
      <c r="R11" s="18"/>
    </row>
  </sheetData>
  <mergeCells count="17">
    <mergeCell ref="L5:L6"/>
    <mergeCell ref="A2:R2"/>
    <mergeCell ref="A3:D3"/>
    <mergeCell ref="H4:R4"/>
    <mergeCell ref="M5:R5"/>
    <mergeCell ref="A11:C11"/>
    <mergeCell ref="A4:A6"/>
    <mergeCell ref="B4:B6"/>
    <mergeCell ref="C4:C6"/>
    <mergeCell ref="D4:D6"/>
    <mergeCell ref="E4:E6"/>
    <mergeCell ref="F4:F6"/>
    <mergeCell ref="G4:G6"/>
    <mergeCell ref="H5:H6"/>
    <mergeCell ref="I5:I6"/>
    <mergeCell ref="J5:J6"/>
    <mergeCell ref="K5:K6"/>
  </mergeCells>
  <phoneticPr fontId="15" type="noConversion"/>
  <pageMargins left="0.70866141732283505" right="0.70866141732283505" top="0.74803149606299202" bottom="0.74803149606299202" header="0.31496062992126" footer="0.31496062992126"/>
  <pageSetup paperSize="9" scale="74" orientation="landscape"/>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9"/>
  <sheetViews>
    <sheetView zoomScale="85" zoomScaleNormal="85" workbookViewId="0"/>
  </sheetViews>
  <sheetFormatPr defaultColWidth="8.85546875" defaultRowHeight="14.25" customHeight="1" x14ac:dyDescent="0.15"/>
  <cols>
    <col min="1" max="1" width="37.7109375" style="10" customWidth="1"/>
    <col min="2" max="4" width="13.42578125" style="10" customWidth="1"/>
    <col min="5" max="14" width="10.28515625" style="10" customWidth="1"/>
    <col min="15" max="15" width="9.140625" style="118" customWidth="1"/>
    <col min="16" max="248" width="9.140625" style="118"/>
    <col min="249" max="16384" width="8.85546875" style="118"/>
  </cols>
  <sheetData>
    <row r="1" spans="1:14" ht="13.5" customHeight="1" x14ac:dyDescent="0.15">
      <c r="D1" s="128"/>
      <c r="N1" s="10" t="s">
        <v>703</v>
      </c>
    </row>
    <row r="2" spans="1:14" ht="27.75" customHeight="1" x14ac:dyDescent="0.2">
      <c r="A2" s="129" t="s">
        <v>704</v>
      </c>
      <c r="B2" s="121"/>
      <c r="C2" s="121"/>
      <c r="D2" s="121"/>
      <c r="E2" s="121"/>
      <c r="F2" s="121"/>
      <c r="G2" s="121"/>
      <c r="H2" s="121"/>
      <c r="I2" s="121"/>
      <c r="J2" s="121"/>
      <c r="K2" s="121"/>
      <c r="L2" s="121"/>
      <c r="M2" s="121"/>
      <c r="N2" s="121"/>
    </row>
    <row r="3" spans="1:14" s="8" customFormat="1" ht="18" customHeight="1" x14ac:dyDescent="0.15">
      <c r="A3" s="130" t="s">
        <v>249</v>
      </c>
      <c r="B3" s="11"/>
      <c r="C3" s="11"/>
      <c r="D3" s="131"/>
      <c r="E3" s="11"/>
      <c r="F3" s="11"/>
      <c r="G3" s="11"/>
      <c r="H3" s="11"/>
      <c r="I3" s="11"/>
      <c r="N3" s="132" t="s">
        <v>335</v>
      </c>
    </row>
    <row r="4" spans="1:14" s="8" customFormat="1" ht="19.5" customHeight="1" x14ac:dyDescent="0.2">
      <c r="A4" s="133" t="s">
        <v>705</v>
      </c>
      <c r="B4" s="21" t="s">
        <v>349</v>
      </c>
      <c r="C4" s="22"/>
      <c r="D4" s="22"/>
      <c r="E4" s="134" t="s">
        <v>706</v>
      </c>
      <c r="F4" s="134"/>
      <c r="G4" s="134"/>
      <c r="H4" s="134"/>
      <c r="I4" s="134"/>
      <c r="J4" s="134"/>
      <c r="K4" s="134"/>
      <c r="L4" s="134"/>
      <c r="M4" s="134"/>
      <c r="N4" s="134"/>
    </row>
    <row r="5" spans="1:14" s="8" customFormat="1" ht="40.5" customHeight="1" x14ac:dyDescent="0.2">
      <c r="A5" s="135"/>
      <c r="B5" s="136" t="s">
        <v>52</v>
      </c>
      <c r="C5" s="137" t="s">
        <v>55</v>
      </c>
      <c r="D5" s="138" t="s">
        <v>707</v>
      </c>
      <c r="E5" s="139"/>
      <c r="F5" s="139"/>
      <c r="G5" s="139"/>
      <c r="H5" s="139"/>
      <c r="I5" s="139"/>
      <c r="J5" s="139"/>
      <c r="K5" s="139"/>
      <c r="L5" s="139"/>
      <c r="M5" s="139"/>
      <c r="N5" s="139"/>
    </row>
    <row r="6" spans="1:14" s="8" customFormat="1" ht="19.5" customHeight="1" x14ac:dyDescent="0.2">
      <c r="A6" s="140">
        <v>1</v>
      </c>
      <c r="B6" s="140">
        <v>2</v>
      </c>
      <c r="C6" s="140">
        <v>3</v>
      </c>
      <c r="D6" s="140">
        <v>4</v>
      </c>
      <c r="E6" s="140">
        <v>5</v>
      </c>
      <c r="F6" s="140">
        <v>6</v>
      </c>
      <c r="G6" s="140">
        <v>7</v>
      </c>
      <c r="H6" s="140">
        <v>8</v>
      </c>
      <c r="I6" s="140">
        <v>9</v>
      </c>
      <c r="J6" s="140">
        <v>10</v>
      </c>
      <c r="K6" s="140">
        <v>11</v>
      </c>
      <c r="L6" s="140">
        <v>12</v>
      </c>
      <c r="M6" s="140">
        <v>13</v>
      </c>
      <c r="N6" s="140">
        <v>14</v>
      </c>
    </row>
    <row r="7" spans="1:14" s="8" customFormat="1" ht="19.5" customHeight="1" x14ac:dyDescent="0.2">
      <c r="A7" s="125" t="s">
        <v>67</v>
      </c>
      <c r="B7" s="141" t="s">
        <v>67</v>
      </c>
      <c r="C7" s="141" t="s">
        <v>67</v>
      </c>
      <c r="D7" s="12" t="s">
        <v>67</v>
      </c>
      <c r="E7" s="141" t="s">
        <v>67</v>
      </c>
      <c r="F7" s="141" t="s">
        <v>67</v>
      </c>
      <c r="G7" s="141" t="s">
        <v>67</v>
      </c>
      <c r="H7" s="141" t="s">
        <v>67</v>
      </c>
      <c r="I7" s="141" t="s">
        <v>67</v>
      </c>
      <c r="J7" s="141" t="s">
        <v>67</v>
      </c>
      <c r="K7" s="141" t="s">
        <v>67</v>
      </c>
      <c r="L7" s="141" t="s">
        <v>67</v>
      </c>
      <c r="M7" s="141" t="s">
        <v>67</v>
      </c>
      <c r="N7" s="141" t="s">
        <v>67</v>
      </c>
    </row>
    <row r="8" spans="1:14" s="8" customFormat="1" ht="19.5" customHeight="1" x14ac:dyDescent="0.2">
      <c r="A8" s="126" t="s">
        <v>67</v>
      </c>
      <c r="B8" s="141" t="s">
        <v>67</v>
      </c>
      <c r="C8" s="141" t="s">
        <v>67</v>
      </c>
      <c r="D8" s="12" t="s">
        <v>67</v>
      </c>
      <c r="E8" s="141" t="s">
        <v>67</v>
      </c>
      <c r="F8" s="141" t="s">
        <v>67</v>
      </c>
      <c r="G8" s="141" t="s">
        <v>67</v>
      </c>
      <c r="H8" s="141" t="s">
        <v>67</v>
      </c>
      <c r="I8" s="141" t="s">
        <v>67</v>
      </c>
      <c r="J8" s="141" t="s">
        <v>67</v>
      </c>
      <c r="K8" s="141" t="s">
        <v>67</v>
      </c>
      <c r="L8" s="141" t="s">
        <v>67</v>
      </c>
      <c r="M8" s="141" t="s">
        <v>67</v>
      </c>
      <c r="N8" s="141" t="s">
        <v>67</v>
      </c>
    </row>
    <row r="9" spans="1:14" s="8" customFormat="1" ht="14.25" customHeight="1" x14ac:dyDescent="0.2">
      <c r="A9" s="4" t="s">
        <v>708</v>
      </c>
    </row>
  </sheetData>
  <mergeCells count="5">
    <mergeCell ref="A2:N2"/>
    <mergeCell ref="A3:I3"/>
    <mergeCell ref="B4:D4"/>
    <mergeCell ref="E4:N4"/>
    <mergeCell ref="A4:A5"/>
  </mergeCells>
  <phoneticPr fontId="15" type="noConversion"/>
  <printOptions horizontalCentered="1"/>
  <pageMargins left="0.39370078740157499" right="0.39370078740157499" top="0.511811023622047" bottom="0.511811023622047" header="0.31496062992126" footer="0.31496062992126"/>
  <pageSetup paperSize="9" scale="78"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8"/>
  <sheetViews>
    <sheetView topLeftCell="A2" zoomScale="80" zoomScaleNormal="80" workbookViewId="0"/>
  </sheetViews>
  <sheetFormatPr defaultColWidth="9.140625" defaultRowHeight="12" x14ac:dyDescent="0.2"/>
  <cols>
    <col min="1" max="1" width="34.28515625" style="5" customWidth="1"/>
    <col min="2" max="2" width="29" style="5" customWidth="1"/>
    <col min="3" max="5" width="23.5703125" style="5" customWidth="1"/>
    <col min="6" max="6" width="11.28515625" style="118" customWidth="1"/>
    <col min="7" max="7" width="25.140625" style="5" customWidth="1"/>
    <col min="8" max="8" width="15.5703125" style="118" customWidth="1"/>
    <col min="9" max="9" width="13.42578125" style="118" customWidth="1"/>
    <col min="10" max="10" width="18.85546875" style="5" customWidth="1"/>
    <col min="11" max="11" width="9.140625" style="118" customWidth="1"/>
    <col min="12" max="16384" width="9.140625" style="118"/>
  </cols>
  <sheetData>
    <row r="1" spans="1:10" ht="12" customHeight="1" x14ac:dyDescent="0.2">
      <c r="J1" s="119" t="s">
        <v>709</v>
      </c>
    </row>
    <row r="2" spans="1:10" ht="28.5" customHeight="1" x14ac:dyDescent="0.2">
      <c r="A2" s="120" t="s">
        <v>710</v>
      </c>
      <c r="B2" s="121"/>
      <c r="C2" s="121"/>
      <c r="D2" s="121"/>
      <c r="E2" s="121"/>
      <c r="F2" s="122"/>
      <c r="G2" s="121"/>
      <c r="H2" s="122"/>
      <c r="I2" s="122"/>
      <c r="J2" s="121"/>
    </row>
    <row r="3" spans="1:10" s="8" customFormat="1" ht="17.25" customHeight="1" x14ac:dyDescent="0.2">
      <c r="A3" s="6" t="s">
        <v>249</v>
      </c>
      <c r="B3" s="7"/>
      <c r="C3" s="7"/>
      <c r="D3" s="7"/>
      <c r="E3" s="7"/>
      <c r="F3" s="7"/>
      <c r="G3" s="7"/>
      <c r="H3" s="7"/>
    </row>
    <row r="4" spans="1:10" s="8" customFormat="1" ht="44.25" customHeight="1" x14ac:dyDescent="0.2">
      <c r="A4" s="123" t="s">
        <v>472</v>
      </c>
      <c r="B4" s="123" t="s">
        <v>473</v>
      </c>
      <c r="C4" s="123" t="s">
        <v>474</v>
      </c>
      <c r="D4" s="123" t="s">
        <v>475</v>
      </c>
      <c r="E4" s="123" t="s">
        <v>476</v>
      </c>
      <c r="F4" s="124" t="s">
        <v>477</v>
      </c>
      <c r="G4" s="123" t="s">
        <v>478</v>
      </c>
      <c r="H4" s="124" t="s">
        <v>479</v>
      </c>
      <c r="I4" s="124" t="s">
        <v>480</v>
      </c>
      <c r="J4" s="123" t="s">
        <v>481</v>
      </c>
    </row>
    <row r="5" spans="1:10" s="8" customFormat="1" ht="14.25" customHeight="1" x14ac:dyDescent="0.2">
      <c r="A5" s="123">
        <v>1</v>
      </c>
      <c r="B5" s="123">
        <v>2</v>
      </c>
      <c r="C5" s="123">
        <v>3</v>
      </c>
      <c r="D5" s="123">
        <v>4</v>
      </c>
      <c r="E5" s="123">
        <v>5</v>
      </c>
      <c r="F5" s="123">
        <v>6</v>
      </c>
      <c r="G5" s="123">
        <v>7</v>
      </c>
      <c r="H5" s="123">
        <v>8</v>
      </c>
      <c r="I5" s="123">
        <v>9</v>
      </c>
      <c r="J5" s="123">
        <v>10</v>
      </c>
    </row>
    <row r="6" spans="1:10" s="8" customFormat="1" ht="21" customHeight="1" x14ac:dyDescent="0.2">
      <c r="A6" s="125" t="s">
        <v>67</v>
      </c>
      <c r="B6" s="126"/>
      <c r="C6" s="126"/>
      <c r="D6" s="126"/>
      <c r="E6" s="123"/>
      <c r="F6" s="124"/>
      <c r="G6" s="123"/>
      <c r="H6" s="124"/>
      <c r="I6" s="124"/>
      <c r="J6" s="123"/>
    </row>
    <row r="7" spans="1:10" s="8" customFormat="1" ht="21" customHeight="1" x14ac:dyDescent="0.2">
      <c r="A7" s="127" t="s">
        <v>67</v>
      </c>
      <c r="B7" s="127" t="s">
        <v>67</v>
      </c>
      <c r="C7" s="127" t="s">
        <v>67</v>
      </c>
      <c r="D7" s="127" t="s">
        <v>67</v>
      </c>
      <c r="E7" s="125" t="s">
        <v>67</v>
      </c>
      <c r="F7" s="127" t="s">
        <v>67</v>
      </c>
      <c r="G7" s="125" t="s">
        <v>67</v>
      </c>
      <c r="H7" s="127" t="s">
        <v>67</v>
      </c>
      <c r="I7" s="127" t="s">
        <v>67</v>
      </c>
      <c r="J7" s="125" t="s">
        <v>67</v>
      </c>
    </row>
    <row r="8" spans="1:10" s="9" customFormat="1" ht="24.95" customHeight="1" x14ac:dyDescent="0.2">
      <c r="A8" s="4" t="s">
        <v>708</v>
      </c>
    </row>
  </sheetData>
  <mergeCells count="2">
    <mergeCell ref="A2:J2"/>
    <mergeCell ref="A3:H3"/>
  </mergeCells>
  <phoneticPr fontId="15" type="noConversion"/>
  <printOptions horizontalCentered="1"/>
  <pageMargins left="0.39370078740157499" right="0.39370078740157499" top="0.511811023622047" bottom="0.511811023622047" header="0.31496062992126" footer="0.31496062992126"/>
  <pageSetup paperSize="9" scale="65"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10"/>
  <sheetViews>
    <sheetView zoomScale="80" zoomScaleNormal="80" workbookViewId="0"/>
  </sheetViews>
  <sheetFormatPr defaultColWidth="9.140625" defaultRowHeight="12" x14ac:dyDescent="0.2"/>
  <cols>
    <col min="1" max="1" width="29" style="105"/>
    <col min="2" max="2" width="18.7109375" style="105" customWidth="1"/>
    <col min="3" max="3" width="24.85546875" style="105" customWidth="1"/>
    <col min="4" max="6" width="23.5703125" style="105" customWidth="1"/>
    <col min="7" max="7" width="25.140625" style="105" customWidth="1"/>
    <col min="8" max="8" width="18.85546875" style="105" customWidth="1"/>
    <col min="9" max="16384" width="9.140625" style="105"/>
  </cols>
  <sheetData>
    <row r="1" spans="1:8" x14ac:dyDescent="0.2">
      <c r="H1" s="106" t="s">
        <v>711</v>
      </c>
    </row>
    <row r="2" spans="1:8" ht="27" x14ac:dyDescent="0.2">
      <c r="A2" s="107" t="s">
        <v>712</v>
      </c>
      <c r="B2" s="107"/>
      <c r="C2" s="107"/>
      <c r="D2" s="107"/>
      <c r="E2" s="107"/>
      <c r="F2" s="107"/>
      <c r="G2" s="107"/>
      <c r="H2" s="107"/>
    </row>
    <row r="3" spans="1:8" x14ac:dyDescent="0.2">
      <c r="A3" s="108" t="s">
        <v>249</v>
      </c>
      <c r="B3" s="108"/>
    </row>
    <row r="4" spans="1:8" ht="18" customHeight="1" x14ac:dyDescent="0.2">
      <c r="A4" s="109" t="s">
        <v>344</v>
      </c>
      <c r="B4" s="109" t="s">
        <v>713</v>
      </c>
      <c r="C4" s="109" t="s">
        <v>714</v>
      </c>
      <c r="D4" s="109" t="s">
        <v>715</v>
      </c>
      <c r="E4" s="109" t="s">
        <v>716</v>
      </c>
      <c r="F4" s="110" t="s">
        <v>717</v>
      </c>
      <c r="G4" s="111"/>
      <c r="H4" s="112"/>
    </row>
    <row r="5" spans="1:8" ht="18" customHeight="1" x14ac:dyDescent="0.2">
      <c r="A5" s="113"/>
      <c r="B5" s="113"/>
      <c r="C5" s="113"/>
      <c r="D5" s="113"/>
      <c r="E5" s="113"/>
      <c r="F5" s="114" t="s">
        <v>671</v>
      </c>
      <c r="G5" s="114" t="s">
        <v>718</v>
      </c>
      <c r="H5" s="114" t="s">
        <v>719</v>
      </c>
    </row>
    <row r="6" spans="1:8" ht="21" customHeight="1" x14ac:dyDescent="0.2">
      <c r="A6" s="115">
        <v>1</v>
      </c>
      <c r="B6" s="115">
        <v>2</v>
      </c>
      <c r="C6" s="115">
        <v>3</v>
      </c>
      <c r="D6" s="115">
        <v>4</v>
      </c>
      <c r="E6" s="115">
        <v>5</v>
      </c>
      <c r="F6" s="115">
        <v>6</v>
      </c>
      <c r="G6" s="115">
        <v>7</v>
      </c>
      <c r="H6" s="115">
        <v>8</v>
      </c>
    </row>
    <row r="7" spans="1:8" ht="33" customHeight="1" x14ac:dyDescent="0.2">
      <c r="A7" s="116"/>
      <c r="B7" s="116"/>
      <c r="C7" s="116"/>
      <c r="D7" s="116"/>
      <c r="E7" s="116"/>
      <c r="F7" s="115"/>
      <c r="G7" s="115"/>
      <c r="H7" s="115"/>
    </row>
    <row r="8" spans="1:8" ht="24" customHeight="1" x14ac:dyDescent="0.2">
      <c r="A8" s="117"/>
      <c r="B8" s="117"/>
      <c r="C8" s="117"/>
      <c r="D8" s="117"/>
      <c r="E8" s="117"/>
      <c r="F8" s="115"/>
      <c r="G8" s="115"/>
      <c r="H8" s="115"/>
    </row>
    <row r="9" spans="1:8" ht="24" customHeight="1" x14ac:dyDescent="0.2">
      <c r="A9" s="117"/>
      <c r="B9" s="117"/>
      <c r="C9" s="117"/>
      <c r="D9" s="117"/>
      <c r="E9" s="117"/>
      <c r="F9" s="115"/>
      <c r="G9" s="115"/>
      <c r="H9" s="115"/>
    </row>
    <row r="10" spans="1:8" ht="27" customHeight="1" x14ac:dyDescent="0.2">
      <c r="A10" s="4" t="s">
        <v>720</v>
      </c>
    </row>
  </sheetData>
  <mergeCells count="7">
    <mergeCell ref="A2:H2"/>
    <mergeCell ref="F4:H4"/>
    <mergeCell ref="A4:A5"/>
    <mergeCell ref="B4:B5"/>
    <mergeCell ref="C4:C5"/>
    <mergeCell ref="D4:D5"/>
    <mergeCell ref="E4:E5"/>
  </mergeCells>
  <phoneticPr fontId="15" type="noConversion"/>
  <printOptions horizontalCentered="1"/>
  <pageMargins left="0.39370078740157499" right="0.39370078740157499" top="0.511811023622047" bottom="0.511811023622047" header="0.31496062992126" footer="0.31496062992126"/>
  <pageSetup paperSize="9" scale="7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0"/>
  <sheetViews>
    <sheetView workbookViewId="0"/>
  </sheetViews>
  <sheetFormatPr defaultColWidth="8" defaultRowHeight="14.25" customHeight="1" x14ac:dyDescent="0.15"/>
  <cols>
    <col min="1" max="1" width="21.140625" style="10" customWidth="1"/>
    <col min="2" max="2" width="25.85546875" style="10" customWidth="1"/>
    <col min="3" max="8" width="12.5703125" style="10" customWidth="1"/>
    <col min="9" max="9" width="8.85546875" style="10" customWidth="1"/>
    <col min="10" max="14" width="12.5703125" style="10" customWidth="1"/>
    <col min="15" max="15" width="8" style="118" customWidth="1"/>
    <col min="16" max="16" width="9.5703125" style="118" customWidth="1"/>
    <col min="17" max="17" width="9.7109375" style="118" customWidth="1"/>
    <col min="18" max="18" width="10.5703125" style="118" customWidth="1"/>
    <col min="19" max="20" width="10.140625" style="10" customWidth="1"/>
    <col min="21" max="21" width="8" style="118" customWidth="1"/>
    <col min="22" max="16384" width="8" style="118"/>
  </cols>
  <sheetData>
    <row r="1" spans="1:20" ht="12" customHeight="1" x14ac:dyDescent="0.15">
      <c r="O1" s="306"/>
      <c r="P1" s="306"/>
      <c r="Q1" s="306"/>
      <c r="R1" s="306"/>
      <c r="S1" s="295" t="s">
        <v>48</v>
      </c>
      <c r="T1" s="295" t="s">
        <v>48</v>
      </c>
    </row>
    <row r="2" spans="1:20" ht="30" customHeight="1" x14ac:dyDescent="0.2">
      <c r="A2" s="307" t="s">
        <v>49</v>
      </c>
      <c r="B2" s="121"/>
      <c r="C2" s="121"/>
      <c r="D2" s="121"/>
      <c r="E2" s="121"/>
      <c r="F2" s="121"/>
      <c r="G2" s="121"/>
      <c r="H2" s="121"/>
      <c r="I2" s="121"/>
      <c r="J2" s="121"/>
      <c r="K2" s="121"/>
      <c r="L2" s="121"/>
      <c r="M2" s="121"/>
      <c r="N2" s="121"/>
      <c r="O2" s="122"/>
      <c r="P2" s="122"/>
      <c r="Q2" s="122"/>
      <c r="R2" s="122"/>
      <c r="S2" s="121"/>
      <c r="T2" s="122"/>
    </row>
    <row r="3" spans="1:20" s="8" customFormat="1" ht="20.25" customHeight="1" x14ac:dyDescent="0.15">
      <c r="A3" s="145" t="s">
        <v>2</v>
      </c>
      <c r="B3" s="42"/>
      <c r="C3" s="42"/>
      <c r="D3" s="42"/>
      <c r="E3" s="10"/>
      <c r="F3" s="10"/>
      <c r="G3" s="10"/>
      <c r="H3" s="10"/>
      <c r="I3" s="10"/>
      <c r="J3" s="10"/>
      <c r="K3" s="10"/>
      <c r="L3" s="10"/>
      <c r="M3" s="10"/>
      <c r="N3" s="10"/>
      <c r="O3" s="306"/>
      <c r="P3" s="306"/>
      <c r="Q3" s="306"/>
      <c r="R3" s="306"/>
      <c r="S3" s="308" t="s">
        <v>3</v>
      </c>
      <c r="T3" s="308" t="s">
        <v>3</v>
      </c>
    </row>
    <row r="4" spans="1:20" s="8" customFormat="1" ht="18.75" customHeight="1" x14ac:dyDescent="0.2">
      <c r="A4" s="91" t="s">
        <v>50</v>
      </c>
      <c r="B4" s="92" t="s">
        <v>51</v>
      </c>
      <c r="C4" s="92" t="s">
        <v>52</v>
      </c>
      <c r="D4" s="93" t="s">
        <v>53</v>
      </c>
      <c r="E4" s="94"/>
      <c r="F4" s="94"/>
      <c r="G4" s="94"/>
      <c r="H4" s="94"/>
      <c r="I4" s="94"/>
      <c r="J4" s="94"/>
      <c r="K4" s="94"/>
      <c r="L4" s="94"/>
      <c r="M4" s="94"/>
      <c r="N4" s="90"/>
      <c r="O4" s="93" t="s">
        <v>44</v>
      </c>
      <c r="P4" s="93"/>
      <c r="Q4" s="93"/>
      <c r="R4" s="93"/>
      <c r="S4" s="94"/>
      <c r="T4" s="95"/>
    </row>
    <row r="5" spans="1:20" s="8" customFormat="1" ht="18.75" customHeight="1" x14ac:dyDescent="0.2">
      <c r="A5" s="96"/>
      <c r="B5" s="19"/>
      <c r="C5" s="19"/>
      <c r="D5" s="97" t="s">
        <v>54</v>
      </c>
      <c r="E5" s="97" t="s">
        <v>55</v>
      </c>
      <c r="F5" s="97" t="s">
        <v>56</v>
      </c>
      <c r="G5" s="97" t="s">
        <v>57</v>
      </c>
      <c r="H5" s="97" t="s">
        <v>58</v>
      </c>
      <c r="I5" s="98" t="s">
        <v>59</v>
      </c>
      <c r="J5" s="94"/>
      <c r="K5" s="94"/>
      <c r="L5" s="94"/>
      <c r="M5" s="94"/>
      <c r="N5" s="90"/>
      <c r="O5" s="91" t="s">
        <v>54</v>
      </c>
      <c r="P5" s="91" t="s">
        <v>55</v>
      </c>
      <c r="Q5" s="91" t="s">
        <v>56</v>
      </c>
      <c r="R5" s="91" t="s">
        <v>57</v>
      </c>
      <c r="S5" s="91" t="s">
        <v>58</v>
      </c>
      <c r="T5" s="91" t="s">
        <v>59</v>
      </c>
    </row>
    <row r="6" spans="1:20" s="8" customFormat="1" ht="33.75" customHeight="1" x14ac:dyDescent="0.2">
      <c r="A6" s="99"/>
      <c r="B6" s="100"/>
      <c r="C6" s="100"/>
      <c r="D6" s="99"/>
      <c r="E6" s="99"/>
      <c r="F6" s="99"/>
      <c r="G6" s="99"/>
      <c r="H6" s="99"/>
      <c r="I6" s="101" t="s">
        <v>54</v>
      </c>
      <c r="J6" s="101" t="s">
        <v>60</v>
      </c>
      <c r="K6" s="101" t="s">
        <v>61</v>
      </c>
      <c r="L6" s="101" t="s">
        <v>62</v>
      </c>
      <c r="M6" s="101" t="s">
        <v>63</v>
      </c>
      <c r="N6" s="101" t="s">
        <v>64</v>
      </c>
      <c r="O6" s="102"/>
      <c r="P6" s="102"/>
      <c r="Q6" s="102"/>
      <c r="R6" s="102"/>
      <c r="S6" s="102"/>
      <c r="T6" s="102"/>
    </row>
    <row r="7" spans="1:20" s="8" customFormat="1" ht="16.5" customHeight="1" x14ac:dyDescent="0.2">
      <c r="A7" s="200">
        <v>1</v>
      </c>
      <c r="B7" s="200">
        <v>2</v>
      </c>
      <c r="C7" s="200">
        <v>3</v>
      </c>
      <c r="D7" s="200">
        <v>4</v>
      </c>
      <c r="E7" s="200">
        <v>5</v>
      </c>
      <c r="F7" s="200">
        <v>6</v>
      </c>
      <c r="G7" s="200">
        <v>7</v>
      </c>
      <c r="H7" s="200">
        <v>8</v>
      </c>
      <c r="I7" s="200">
        <v>9</v>
      </c>
      <c r="J7" s="200">
        <v>10</v>
      </c>
      <c r="K7" s="200">
        <v>11</v>
      </c>
      <c r="L7" s="200">
        <v>12</v>
      </c>
      <c r="M7" s="200">
        <v>13</v>
      </c>
      <c r="N7" s="200">
        <v>14</v>
      </c>
      <c r="O7" s="200">
        <v>15</v>
      </c>
      <c r="P7" s="200">
        <v>16</v>
      </c>
      <c r="Q7" s="200">
        <v>17</v>
      </c>
      <c r="R7" s="200">
        <v>18</v>
      </c>
      <c r="S7" s="200">
        <v>19</v>
      </c>
      <c r="T7" s="200">
        <v>20</v>
      </c>
    </row>
    <row r="8" spans="1:20" s="8" customFormat="1" ht="30" customHeight="1" x14ac:dyDescent="0.2">
      <c r="A8" s="204" t="s">
        <v>65</v>
      </c>
      <c r="B8" s="204" t="s">
        <v>66</v>
      </c>
      <c r="C8" s="300">
        <v>5588.55</v>
      </c>
      <c r="D8" s="300">
        <v>5588.55</v>
      </c>
      <c r="E8" s="300">
        <v>5588.55</v>
      </c>
      <c r="F8" s="141" t="s">
        <v>67</v>
      </c>
      <c r="G8" s="141" t="s">
        <v>67</v>
      </c>
      <c r="H8" s="141" t="s">
        <v>67</v>
      </c>
      <c r="I8" s="141" t="s">
        <v>67</v>
      </c>
      <c r="J8" s="141" t="s">
        <v>67</v>
      </c>
      <c r="K8" s="141" t="s">
        <v>67</v>
      </c>
      <c r="L8" s="141" t="s">
        <v>67</v>
      </c>
      <c r="M8" s="141" t="s">
        <v>67</v>
      </c>
      <c r="N8" s="141" t="s">
        <v>67</v>
      </c>
      <c r="O8" s="141" t="s">
        <v>67</v>
      </c>
      <c r="P8" s="141" t="s">
        <v>67</v>
      </c>
      <c r="Q8" s="141"/>
      <c r="R8" s="141"/>
      <c r="S8" s="309"/>
      <c r="T8" s="141"/>
    </row>
    <row r="9" spans="1:20" s="8" customFormat="1" ht="30" customHeight="1" x14ac:dyDescent="0.2">
      <c r="A9" s="204" t="s">
        <v>68</v>
      </c>
      <c r="B9" s="205" t="s">
        <v>69</v>
      </c>
      <c r="C9" s="300">
        <v>5588.55</v>
      </c>
      <c r="D9" s="300">
        <v>5588.55</v>
      </c>
      <c r="E9" s="300">
        <v>5588.55</v>
      </c>
      <c r="F9" s="141"/>
      <c r="G9" s="141"/>
      <c r="H9" s="141"/>
      <c r="I9" s="141"/>
      <c r="J9" s="141"/>
      <c r="K9" s="141"/>
      <c r="L9" s="141"/>
      <c r="M9" s="141"/>
      <c r="N9" s="141"/>
      <c r="O9" s="141"/>
      <c r="P9" s="141"/>
      <c r="Q9" s="141"/>
      <c r="R9" s="141"/>
      <c r="S9" s="309"/>
      <c r="T9" s="141"/>
    </row>
    <row r="10" spans="1:20" s="103" customFormat="1" ht="30" customHeight="1" x14ac:dyDescent="0.2">
      <c r="A10" s="310" t="s">
        <v>52</v>
      </c>
      <c r="B10" s="311"/>
      <c r="C10" s="300">
        <v>5588.55</v>
      </c>
      <c r="D10" s="300">
        <v>5588.55</v>
      </c>
      <c r="E10" s="300">
        <v>5588.55</v>
      </c>
      <c r="F10" s="312" t="s">
        <v>67</v>
      </c>
      <c r="G10" s="312" t="s">
        <v>67</v>
      </c>
      <c r="H10" s="312" t="s">
        <v>67</v>
      </c>
      <c r="I10" s="312" t="s">
        <v>67</v>
      </c>
      <c r="J10" s="312" t="s">
        <v>67</v>
      </c>
      <c r="K10" s="312" t="s">
        <v>67</v>
      </c>
      <c r="L10" s="312" t="s">
        <v>67</v>
      </c>
      <c r="M10" s="312" t="s">
        <v>67</v>
      </c>
      <c r="N10" s="312" t="s">
        <v>67</v>
      </c>
      <c r="O10" s="312" t="s">
        <v>67</v>
      </c>
      <c r="P10" s="312" t="s">
        <v>67</v>
      </c>
      <c r="Q10" s="312"/>
      <c r="R10" s="312"/>
      <c r="S10" s="312"/>
      <c r="T10" s="312"/>
    </row>
  </sheetData>
  <mergeCells count="22">
    <mergeCell ref="T5:T6"/>
    <mergeCell ref="O5:O6"/>
    <mergeCell ref="P5:P6"/>
    <mergeCell ref="Q5:Q6"/>
    <mergeCell ref="R5:R6"/>
    <mergeCell ref="S5:S6"/>
    <mergeCell ref="I5:N5"/>
    <mergeCell ref="A10:B10"/>
    <mergeCell ref="A4:A6"/>
    <mergeCell ref="B4:B6"/>
    <mergeCell ref="C4:C6"/>
    <mergeCell ref="D5:D6"/>
    <mergeCell ref="E5:E6"/>
    <mergeCell ref="F5:F6"/>
    <mergeCell ref="G5:G6"/>
    <mergeCell ref="H5:H6"/>
    <mergeCell ref="S1:T1"/>
    <mergeCell ref="A2:T2"/>
    <mergeCell ref="A3:D3"/>
    <mergeCell ref="S3:T3"/>
    <mergeCell ref="D4:N4"/>
    <mergeCell ref="O4:T4"/>
  </mergeCells>
  <phoneticPr fontId="15" type="noConversion"/>
  <printOptions horizontalCentered="1"/>
  <pageMargins left="0.39370078740157499" right="0.39370078740157499" top="0.511811023622047" bottom="0.511811023622047" header="0.31496062992126" footer="0.31496062992126"/>
  <pageSetup paperSize="9" scale="56"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08"/>
  <sheetViews>
    <sheetView topLeftCell="B1" zoomScale="90" zoomScaleNormal="90" workbookViewId="0"/>
  </sheetViews>
  <sheetFormatPr defaultColWidth="9.140625" defaultRowHeight="14.25" customHeight="1" x14ac:dyDescent="0.15"/>
  <cols>
    <col min="1" max="1" width="14.28515625" style="10" customWidth="1"/>
    <col min="2" max="2" width="32.85546875" style="10" customWidth="1"/>
    <col min="3" max="3" width="15.42578125" style="10" customWidth="1"/>
    <col min="4" max="6" width="18.85546875" style="10" customWidth="1"/>
    <col min="7" max="7" width="15.5703125" style="10" customWidth="1"/>
    <col min="8" max="8" width="14.140625" style="10" customWidth="1"/>
    <col min="9" max="13" width="18.85546875" style="10" customWidth="1"/>
    <col min="14" max="14" width="9.140625" style="10" customWidth="1"/>
    <col min="15" max="16384" width="9.140625" style="10"/>
  </cols>
  <sheetData>
    <row r="1" spans="1:17" s="296" customFormat="1" ht="15.75" customHeight="1" x14ac:dyDescent="0.2">
      <c r="A1" s="10"/>
      <c r="B1" s="10"/>
      <c r="C1" s="10"/>
      <c r="D1" s="10"/>
      <c r="E1" s="10"/>
      <c r="F1" s="10"/>
      <c r="G1" s="10"/>
      <c r="H1" s="10"/>
      <c r="I1" s="10"/>
      <c r="J1" s="10"/>
      <c r="K1" s="10"/>
      <c r="L1" s="10"/>
      <c r="M1" s="10"/>
      <c r="N1" s="10"/>
      <c r="O1" s="10"/>
      <c r="P1" s="295" t="s">
        <v>70</v>
      </c>
      <c r="Q1" s="295"/>
    </row>
    <row r="2" spans="1:17" s="296" customFormat="1" ht="39" customHeight="1" x14ac:dyDescent="0.2">
      <c r="A2" s="120" t="s">
        <v>71</v>
      </c>
      <c r="B2" s="120"/>
      <c r="C2" s="120"/>
      <c r="D2" s="120"/>
      <c r="E2" s="120"/>
      <c r="F2" s="120"/>
      <c r="G2" s="120"/>
      <c r="H2" s="120"/>
      <c r="I2" s="120"/>
      <c r="J2" s="120"/>
      <c r="K2" s="120"/>
      <c r="L2" s="120"/>
      <c r="M2" s="120"/>
      <c r="N2" s="120"/>
      <c r="O2" s="120"/>
      <c r="P2" s="120"/>
      <c r="Q2" s="120"/>
    </row>
    <row r="3" spans="1:17" ht="24" customHeight="1" x14ac:dyDescent="0.15">
      <c r="A3" s="297" t="s">
        <v>2</v>
      </c>
      <c r="B3" s="130"/>
      <c r="C3" s="11"/>
      <c r="D3" s="11"/>
      <c r="E3" s="11"/>
      <c r="F3" s="11"/>
      <c r="G3" s="11"/>
      <c r="H3" s="11"/>
      <c r="I3" s="11"/>
      <c r="J3" s="11"/>
      <c r="K3" s="11"/>
      <c r="L3" s="11"/>
      <c r="M3" s="11"/>
      <c r="N3" s="11"/>
      <c r="Q3" s="162" t="s">
        <v>3</v>
      </c>
    </row>
    <row r="4" spans="1:17" s="296" customFormat="1" ht="18.95" customHeight="1" x14ac:dyDescent="0.2">
      <c r="A4" s="97" t="s">
        <v>72</v>
      </c>
      <c r="B4" s="97" t="s">
        <v>73</v>
      </c>
      <c r="C4" s="133" t="s">
        <v>52</v>
      </c>
      <c r="D4" s="21" t="s">
        <v>74</v>
      </c>
      <c r="E4" s="23"/>
      <c r="F4" s="21" t="s">
        <v>75</v>
      </c>
      <c r="G4" s="23"/>
      <c r="H4" s="21" t="s">
        <v>76</v>
      </c>
      <c r="I4" s="22"/>
      <c r="J4" s="23"/>
      <c r="K4" s="97" t="s">
        <v>77</v>
      </c>
      <c r="L4" s="298" t="s">
        <v>59</v>
      </c>
      <c r="M4" s="164"/>
      <c r="N4" s="164"/>
      <c r="O4" s="164"/>
      <c r="P4" s="164"/>
      <c r="Q4" s="163"/>
    </row>
    <row r="5" spans="1:17" s="296" customFormat="1" ht="30" customHeight="1" x14ac:dyDescent="0.2">
      <c r="A5" s="99"/>
      <c r="B5" s="99"/>
      <c r="C5" s="135"/>
      <c r="D5" s="140" t="s">
        <v>52</v>
      </c>
      <c r="E5" s="140" t="s">
        <v>78</v>
      </c>
      <c r="F5" s="140" t="s">
        <v>52</v>
      </c>
      <c r="G5" s="140" t="s">
        <v>78</v>
      </c>
      <c r="H5" s="140" t="s">
        <v>55</v>
      </c>
      <c r="I5" s="140" t="s">
        <v>56</v>
      </c>
      <c r="J5" s="140" t="s">
        <v>57</v>
      </c>
      <c r="K5" s="299"/>
      <c r="L5" s="149" t="s">
        <v>54</v>
      </c>
      <c r="M5" s="149" t="s">
        <v>79</v>
      </c>
      <c r="N5" s="149" t="s">
        <v>80</v>
      </c>
      <c r="O5" s="149" t="s">
        <v>81</v>
      </c>
      <c r="P5" s="149" t="s">
        <v>82</v>
      </c>
      <c r="Q5" s="149" t="s">
        <v>83</v>
      </c>
    </row>
    <row r="6" spans="1:17" s="296" customFormat="1" ht="16.5" customHeight="1" x14ac:dyDescent="0.2">
      <c r="A6" s="140">
        <v>1</v>
      </c>
      <c r="B6" s="140">
        <v>2</v>
      </c>
      <c r="C6" s="140">
        <v>3</v>
      </c>
      <c r="D6" s="140">
        <v>4</v>
      </c>
      <c r="E6" s="140">
        <v>5</v>
      </c>
      <c r="F6" s="140">
        <v>6</v>
      </c>
      <c r="G6" s="140">
        <v>7</v>
      </c>
      <c r="H6" s="140">
        <v>8</v>
      </c>
      <c r="I6" s="140">
        <v>9</v>
      </c>
      <c r="J6" s="140">
        <v>10</v>
      </c>
      <c r="K6" s="140">
        <v>11</v>
      </c>
      <c r="L6" s="140">
        <v>12</v>
      </c>
      <c r="M6" s="140">
        <v>13</v>
      </c>
      <c r="N6" s="140">
        <v>14</v>
      </c>
      <c r="O6" s="140">
        <v>15</v>
      </c>
      <c r="P6" s="140">
        <v>16</v>
      </c>
      <c r="Q6" s="139">
        <v>17</v>
      </c>
    </row>
    <row r="7" spans="1:17" s="296" customFormat="1" ht="30" customHeight="1" x14ac:dyDescent="0.2">
      <c r="A7" s="204" t="s">
        <v>84</v>
      </c>
      <c r="B7" s="204" t="s">
        <v>85</v>
      </c>
      <c r="C7" s="300">
        <f>SUM(C8+C10)</f>
        <v>590.25</v>
      </c>
      <c r="D7" s="300">
        <v>590.25</v>
      </c>
      <c r="E7" s="300">
        <v>590.25</v>
      </c>
      <c r="F7" s="301"/>
      <c r="G7" s="301"/>
      <c r="H7" s="300">
        <f>SUM(H8+H10)</f>
        <v>590.25</v>
      </c>
      <c r="I7" s="302"/>
      <c r="J7" s="302"/>
      <c r="K7" s="302"/>
      <c r="L7" s="302"/>
      <c r="M7" s="303"/>
      <c r="N7" s="303"/>
      <c r="O7" s="303"/>
      <c r="P7" s="303"/>
      <c r="Q7" s="303"/>
    </row>
    <row r="8" spans="1:17" s="296" customFormat="1" ht="30" customHeight="1" x14ac:dyDescent="0.2">
      <c r="A8" s="204" t="s">
        <v>86</v>
      </c>
      <c r="B8" s="204" t="s">
        <v>87</v>
      </c>
      <c r="C8" s="300">
        <f t="shared" ref="C8:H8" si="0">SUM(C9)</f>
        <v>587.25</v>
      </c>
      <c r="D8" s="300">
        <f t="shared" si="0"/>
        <v>587.25</v>
      </c>
      <c r="E8" s="300">
        <f t="shared" si="0"/>
        <v>587.25</v>
      </c>
      <c r="F8" s="301"/>
      <c r="G8" s="301"/>
      <c r="H8" s="300">
        <f t="shared" si="0"/>
        <v>587.25</v>
      </c>
      <c r="I8" s="302"/>
      <c r="J8" s="302"/>
      <c r="K8" s="302"/>
      <c r="L8" s="302"/>
      <c r="M8" s="303"/>
      <c r="N8" s="303"/>
      <c r="O8" s="303"/>
      <c r="P8" s="303"/>
      <c r="Q8" s="303"/>
    </row>
    <row r="9" spans="1:17" s="296" customFormat="1" ht="30" customHeight="1" x14ac:dyDescent="0.2">
      <c r="A9" s="204" t="s">
        <v>88</v>
      </c>
      <c r="B9" s="204" t="s">
        <v>89</v>
      </c>
      <c r="C9" s="300">
        <v>587.25</v>
      </c>
      <c r="D9" s="300">
        <v>587.25</v>
      </c>
      <c r="E9" s="300">
        <v>587.25</v>
      </c>
      <c r="F9" s="301"/>
      <c r="G9" s="301"/>
      <c r="H9" s="300">
        <v>587.25</v>
      </c>
      <c r="I9" s="302"/>
      <c r="J9" s="302"/>
      <c r="K9" s="302"/>
      <c r="L9" s="302"/>
      <c r="M9" s="303"/>
      <c r="N9" s="303"/>
      <c r="O9" s="303"/>
      <c r="P9" s="303"/>
      <c r="Q9" s="303"/>
    </row>
    <row r="10" spans="1:17" s="296" customFormat="1" ht="30" customHeight="1" x14ac:dyDescent="0.2">
      <c r="A10" s="204" t="s">
        <v>90</v>
      </c>
      <c r="B10" s="204" t="s">
        <v>91</v>
      </c>
      <c r="C10" s="300">
        <v>3</v>
      </c>
      <c r="D10" s="300">
        <v>3</v>
      </c>
      <c r="E10" s="300">
        <v>3</v>
      </c>
      <c r="F10" s="301"/>
      <c r="G10" s="301"/>
      <c r="H10" s="300">
        <v>3</v>
      </c>
      <c r="I10" s="302"/>
      <c r="J10" s="302"/>
      <c r="K10" s="302"/>
      <c r="L10" s="302"/>
      <c r="M10" s="303"/>
      <c r="N10" s="303"/>
      <c r="O10" s="303"/>
      <c r="P10" s="303"/>
      <c r="Q10" s="303"/>
    </row>
    <row r="11" spans="1:17" s="296" customFormat="1" ht="30" customHeight="1" x14ac:dyDescent="0.2">
      <c r="A11" s="204" t="s">
        <v>92</v>
      </c>
      <c r="B11" s="204" t="s">
        <v>93</v>
      </c>
      <c r="C11" s="300">
        <v>3</v>
      </c>
      <c r="D11" s="300">
        <v>3</v>
      </c>
      <c r="E11" s="300">
        <v>3</v>
      </c>
      <c r="F11" s="301"/>
      <c r="G11" s="301"/>
      <c r="H11" s="300">
        <v>3</v>
      </c>
      <c r="I11" s="302"/>
      <c r="J11" s="302"/>
      <c r="K11" s="302"/>
      <c r="L11" s="302"/>
      <c r="M11" s="303"/>
      <c r="N11" s="303"/>
      <c r="O11" s="303"/>
      <c r="P11" s="303"/>
      <c r="Q11" s="303"/>
    </row>
    <row r="12" spans="1:17" s="296" customFormat="1" ht="30" customHeight="1" x14ac:dyDescent="0.2">
      <c r="A12" s="204" t="s">
        <v>94</v>
      </c>
      <c r="B12" s="204" t="s">
        <v>95</v>
      </c>
      <c r="C12" s="300">
        <f t="shared" ref="C12:H12" si="1">SUM(C13+C16+C19+C21+C26+C28+C32+C34+C37+C39+C41+C43)</f>
        <v>2084.8199999999997</v>
      </c>
      <c r="D12" s="300">
        <f t="shared" si="1"/>
        <v>1988.82</v>
      </c>
      <c r="E12" s="300">
        <f t="shared" si="1"/>
        <v>1988.82</v>
      </c>
      <c r="F12" s="304">
        <v>129</v>
      </c>
      <c r="G12" s="304">
        <v>129</v>
      </c>
      <c r="H12" s="300">
        <f t="shared" si="1"/>
        <v>1950.82</v>
      </c>
      <c r="I12" s="302"/>
      <c r="J12" s="302"/>
      <c r="K12" s="302"/>
      <c r="L12" s="302"/>
      <c r="M12" s="303"/>
      <c r="N12" s="303"/>
      <c r="O12" s="303"/>
      <c r="P12" s="303"/>
      <c r="Q12" s="303"/>
    </row>
    <row r="13" spans="1:17" s="296" customFormat="1" ht="30" customHeight="1" x14ac:dyDescent="0.2">
      <c r="A13" s="204" t="s">
        <v>96</v>
      </c>
      <c r="B13" s="204" t="s">
        <v>97</v>
      </c>
      <c r="C13" s="300">
        <f t="shared" ref="C13:H13" si="2">SUM(C14:C15)</f>
        <v>174.01</v>
      </c>
      <c r="D13" s="300">
        <f t="shared" si="2"/>
        <v>145.01</v>
      </c>
      <c r="E13" s="300">
        <f t="shared" si="2"/>
        <v>145.01</v>
      </c>
      <c r="F13" s="304">
        <v>29</v>
      </c>
      <c r="G13" s="304">
        <v>29</v>
      </c>
      <c r="H13" s="300">
        <f t="shared" si="2"/>
        <v>174.01</v>
      </c>
      <c r="I13" s="302"/>
      <c r="J13" s="302"/>
      <c r="K13" s="302"/>
      <c r="L13" s="302"/>
      <c r="M13" s="303"/>
      <c r="N13" s="303"/>
      <c r="O13" s="303"/>
      <c r="P13" s="303"/>
      <c r="Q13" s="303"/>
    </row>
    <row r="14" spans="1:17" s="296" customFormat="1" ht="30" customHeight="1" x14ac:dyDescent="0.2">
      <c r="A14" s="204" t="s">
        <v>98</v>
      </c>
      <c r="B14" s="204" t="s">
        <v>99</v>
      </c>
      <c r="C14" s="300">
        <v>29</v>
      </c>
      <c r="D14" s="300"/>
      <c r="E14" s="300"/>
      <c r="F14" s="304">
        <v>29</v>
      </c>
      <c r="G14" s="304">
        <v>29</v>
      </c>
      <c r="H14" s="300">
        <v>29</v>
      </c>
      <c r="I14" s="302"/>
      <c r="J14" s="302"/>
      <c r="K14" s="302"/>
      <c r="L14" s="302"/>
      <c r="M14" s="303"/>
      <c r="N14" s="303"/>
      <c r="O14" s="303"/>
      <c r="P14" s="303"/>
      <c r="Q14" s="303"/>
    </row>
    <row r="15" spans="1:17" s="296" customFormat="1" ht="30" customHeight="1" x14ac:dyDescent="0.2">
      <c r="A15" s="204" t="s">
        <v>100</v>
      </c>
      <c r="B15" s="204" t="s">
        <v>101</v>
      </c>
      <c r="C15" s="300">
        <v>145.01</v>
      </c>
      <c r="D15" s="300">
        <v>145.01</v>
      </c>
      <c r="E15" s="300">
        <v>145.01</v>
      </c>
      <c r="F15" s="301"/>
      <c r="G15" s="301"/>
      <c r="H15" s="300">
        <v>145.01</v>
      </c>
      <c r="I15" s="302"/>
      <c r="J15" s="302"/>
      <c r="K15" s="302"/>
      <c r="L15" s="302"/>
      <c r="M15" s="303"/>
      <c r="N15" s="303"/>
      <c r="O15" s="303"/>
      <c r="P15" s="303"/>
      <c r="Q15" s="303"/>
    </row>
    <row r="16" spans="1:17" s="296" customFormat="1" ht="30" customHeight="1" x14ac:dyDescent="0.2">
      <c r="A16" s="204" t="s">
        <v>102</v>
      </c>
      <c r="B16" s="204" t="s">
        <v>103</v>
      </c>
      <c r="C16" s="300">
        <f t="shared" ref="C16:H16" si="3">SUM(C17:C18)</f>
        <v>57.65</v>
      </c>
      <c r="D16" s="300">
        <f t="shared" si="3"/>
        <v>57.65</v>
      </c>
      <c r="E16" s="300">
        <f t="shared" si="3"/>
        <v>57.65</v>
      </c>
      <c r="F16" s="301"/>
      <c r="G16" s="301"/>
      <c r="H16" s="300">
        <f t="shared" si="3"/>
        <v>57.65</v>
      </c>
      <c r="I16" s="302"/>
      <c r="J16" s="302"/>
      <c r="K16" s="302"/>
      <c r="L16" s="302"/>
      <c r="M16" s="303"/>
      <c r="N16" s="303"/>
      <c r="O16" s="303"/>
      <c r="P16" s="303"/>
      <c r="Q16" s="303"/>
    </row>
    <row r="17" spans="1:17" s="296" customFormat="1" ht="30" customHeight="1" x14ac:dyDescent="0.2">
      <c r="A17" s="204" t="s">
        <v>104</v>
      </c>
      <c r="B17" s="204" t="s">
        <v>105</v>
      </c>
      <c r="C17" s="300">
        <v>40.65</v>
      </c>
      <c r="D17" s="300">
        <v>40.65</v>
      </c>
      <c r="E17" s="300">
        <v>40.65</v>
      </c>
      <c r="F17" s="301"/>
      <c r="G17" s="301"/>
      <c r="H17" s="300">
        <v>40.65</v>
      </c>
      <c r="I17" s="302"/>
      <c r="J17" s="302"/>
      <c r="K17" s="302"/>
      <c r="L17" s="302"/>
      <c r="M17" s="303"/>
      <c r="N17" s="303"/>
      <c r="O17" s="303"/>
      <c r="P17" s="303"/>
      <c r="Q17" s="303"/>
    </row>
    <row r="18" spans="1:17" s="296" customFormat="1" ht="30" customHeight="1" x14ac:dyDescent="0.2">
      <c r="A18" s="204" t="s">
        <v>106</v>
      </c>
      <c r="B18" s="204" t="s">
        <v>107</v>
      </c>
      <c r="C18" s="300">
        <v>17</v>
      </c>
      <c r="D18" s="300">
        <v>17</v>
      </c>
      <c r="E18" s="300">
        <v>17</v>
      </c>
      <c r="F18" s="301"/>
      <c r="G18" s="301"/>
      <c r="H18" s="300">
        <v>17</v>
      </c>
      <c r="I18" s="302"/>
      <c r="J18" s="302"/>
      <c r="K18" s="302"/>
      <c r="L18" s="302"/>
      <c r="M18" s="303"/>
      <c r="N18" s="303"/>
      <c r="O18" s="303"/>
      <c r="P18" s="303"/>
      <c r="Q18" s="303"/>
    </row>
    <row r="19" spans="1:17" s="296" customFormat="1" ht="30" customHeight="1" x14ac:dyDescent="0.2">
      <c r="A19" s="204" t="s">
        <v>108</v>
      </c>
      <c r="B19" s="204" t="s">
        <v>109</v>
      </c>
      <c r="C19" s="300">
        <v>120</v>
      </c>
      <c r="D19" s="300">
        <v>120</v>
      </c>
      <c r="E19" s="300">
        <v>120</v>
      </c>
      <c r="F19" s="301"/>
      <c r="G19" s="301"/>
      <c r="H19" s="300">
        <v>120</v>
      </c>
      <c r="I19" s="302"/>
      <c r="J19" s="302"/>
      <c r="K19" s="302"/>
      <c r="L19" s="302"/>
      <c r="M19" s="303"/>
      <c r="N19" s="303"/>
      <c r="O19" s="303"/>
      <c r="P19" s="303"/>
      <c r="Q19" s="303"/>
    </row>
    <row r="20" spans="1:17" s="296" customFormat="1" ht="30" customHeight="1" x14ac:dyDescent="0.2">
      <c r="A20" s="204" t="s">
        <v>110</v>
      </c>
      <c r="B20" s="204" t="s">
        <v>111</v>
      </c>
      <c r="C20" s="300">
        <v>120</v>
      </c>
      <c r="D20" s="300">
        <v>120</v>
      </c>
      <c r="E20" s="300">
        <v>120</v>
      </c>
      <c r="F20" s="301"/>
      <c r="G20" s="301"/>
      <c r="H20" s="300">
        <v>120</v>
      </c>
      <c r="I20" s="302"/>
      <c r="J20" s="302"/>
      <c r="K20" s="302"/>
      <c r="L20" s="302"/>
      <c r="M20" s="303"/>
      <c r="N20" s="303"/>
      <c r="O20" s="303"/>
      <c r="P20" s="303"/>
      <c r="Q20" s="303"/>
    </row>
    <row r="21" spans="1:17" s="296" customFormat="1" ht="30" customHeight="1" x14ac:dyDescent="0.2">
      <c r="A21" s="204" t="s">
        <v>112</v>
      </c>
      <c r="B21" s="204" t="s">
        <v>113</v>
      </c>
      <c r="C21" s="300">
        <f t="shared" ref="C21:H21" si="4">SUM(C22:C25)</f>
        <v>259</v>
      </c>
      <c r="D21" s="300">
        <f t="shared" si="4"/>
        <v>259</v>
      </c>
      <c r="E21" s="300">
        <f t="shared" si="4"/>
        <v>259</v>
      </c>
      <c r="F21" s="301"/>
      <c r="G21" s="301"/>
      <c r="H21" s="300">
        <f t="shared" si="4"/>
        <v>259</v>
      </c>
      <c r="I21" s="302"/>
      <c r="J21" s="302"/>
      <c r="K21" s="302"/>
      <c r="L21" s="302"/>
      <c r="M21" s="303"/>
      <c r="N21" s="303"/>
      <c r="O21" s="303"/>
      <c r="P21" s="303"/>
      <c r="Q21" s="303"/>
    </row>
    <row r="22" spans="1:17" s="296" customFormat="1" ht="30" customHeight="1" x14ac:dyDescent="0.2">
      <c r="A22" s="204" t="s">
        <v>114</v>
      </c>
      <c r="B22" s="204" t="s">
        <v>115</v>
      </c>
      <c r="C22" s="300">
        <v>7</v>
      </c>
      <c r="D22" s="300">
        <v>7</v>
      </c>
      <c r="E22" s="300">
        <v>7</v>
      </c>
      <c r="F22" s="301"/>
      <c r="G22" s="301"/>
      <c r="H22" s="300">
        <v>7</v>
      </c>
      <c r="I22" s="302"/>
      <c r="J22" s="302"/>
      <c r="K22" s="302"/>
      <c r="L22" s="302"/>
      <c r="M22" s="303"/>
      <c r="N22" s="303"/>
      <c r="O22" s="303"/>
      <c r="P22" s="303"/>
      <c r="Q22" s="303"/>
    </row>
    <row r="23" spans="1:17" s="296" customFormat="1" ht="30" customHeight="1" x14ac:dyDescent="0.2">
      <c r="A23" s="204" t="s">
        <v>116</v>
      </c>
      <c r="B23" s="204" t="s">
        <v>117</v>
      </c>
      <c r="C23" s="300">
        <v>22</v>
      </c>
      <c r="D23" s="300">
        <v>22</v>
      </c>
      <c r="E23" s="300">
        <v>22</v>
      </c>
      <c r="F23" s="301"/>
      <c r="G23" s="301"/>
      <c r="H23" s="300">
        <v>22</v>
      </c>
      <c r="I23" s="302"/>
      <c r="J23" s="302"/>
      <c r="K23" s="302"/>
      <c r="L23" s="302"/>
      <c r="M23" s="303"/>
      <c r="N23" s="303"/>
      <c r="O23" s="303"/>
      <c r="P23" s="303"/>
      <c r="Q23" s="303"/>
    </row>
    <row r="24" spans="1:17" s="296" customFormat="1" ht="30" customHeight="1" x14ac:dyDescent="0.2">
      <c r="A24" s="204" t="s">
        <v>118</v>
      </c>
      <c r="B24" s="204" t="s">
        <v>119</v>
      </c>
      <c r="C24" s="300">
        <v>139</v>
      </c>
      <c r="D24" s="300">
        <v>139</v>
      </c>
      <c r="E24" s="300">
        <v>139</v>
      </c>
      <c r="F24" s="301"/>
      <c r="G24" s="301"/>
      <c r="H24" s="300">
        <v>139</v>
      </c>
      <c r="I24" s="302"/>
      <c r="J24" s="302"/>
      <c r="K24" s="302"/>
      <c r="L24" s="302"/>
      <c r="M24" s="303"/>
      <c r="N24" s="303"/>
      <c r="O24" s="303"/>
      <c r="P24" s="303"/>
      <c r="Q24" s="303"/>
    </row>
    <row r="25" spans="1:17" s="296" customFormat="1" ht="30" customHeight="1" x14ac:dyDescent="0.2">
      <c r="A25" s="204" t="s">
        <v>120</v>
      </c>
      <c r="B25" s="204" t="s">
        <v>121</v>
      </c>
      <c r="C25" s="300">
        <v>91</v>
      </c>
      <c r="D25" s="300">
        <v>91</v>
      </c>
      <c r="E25" s="300">
        <v>91</v>
      </c>
      <c r="F25" s="301"/>
      <c r="G25" s="301"/>
      <c r="H25" s="300">
        <v>91</v>
      </c>
      <c r="I25" s="302"/>
      <c r="J25" s="302"/>
      <c r="K25" s="302"/>
      <c r="L25" s="302"/>
      <c r="M25" s="303"/>
      <c r="N25" s="303"/>
      <c r="O25" s="303"/>
      <c r="P25" s="303"/>
      <c r="Q25" s="303"/>
    </row>
    <row r="26" spans="1:17" s="296" customFormat="1" ht="30" customHeight="1" x14ac:dyDescent="0.2">
      <c r="A26" s="204" t="s">
        <v>122</v>
      </c>
      <c r="B26" s="204" t="s">
        <v>123</v>
      </c>
      <c r="C26" s="300">
        <v>125</v>
      </c>
      <c r="D26" s="300">
        <v>125</v>
      </c>
      <c r="E26" s="300">
        <v>125</v>
      </c>
      <c r="F26" s="301"/>
      <c r="G26" s="301"/>
      <c r="H26" s="300">
        <v>125</v>
      </c>
      <c r="I26" s="302"/>
      <c r="J26" s="302"/>
      <c r="K26" s="302"/>
      <c r="L26" s="302"/>
      <c r="M26" s="303"/>
      <c r="N26" s="303"/>
      <c r="O26" s="303"/>
      <c r="P26" s="303"/>
      <c r="Q26" s="303"/>
    </row>
    <row r="27" spans="1:17" s="296" customFormat="1" ht="30" customHeight="1" x14ac:dyDescent="0.2">
      <c r="A27" s="204" t="s">
        <v>124</v>
      </c>
      <c r="B27" s="204" t="s">
        <v>125</v>
      </c>
      <c r="C27" s="300">
        <v>125</v>
      </c>
      <c r="D27" s="300">
        <v>125</v>
      </c>
      <c r="E27" s="300">
        <v>125</v>
      </c>
      <c r="F27" s="301"/>
      <c r="G27" s="301"/>
      <c r="H27" s="300">
        <v>125</v>
      </c>
      <c r="I27" s="302"/>
      <c r="J27" s="302"/>
      <c r="K27" s="302"/>
      <c r="L27" s="302"/>
      <c r="M27" s="303"/>
      <c r="N27" s="303"/>
      <c r="O27" s="303"/>
      <c r="P27" s="303"/>
      <c r="Q27" s="303"/>
    </row>
    <row r="28" spans="1:17" s="296" customFormat="1" ht="30" customHeight="1" x14ac:dyDescent="0.2">
      <c r="A28" s="204" t="s">
        <v>126</v>
      </c>
      <c r="B28" s="204" t="s">
        <v>127</v>
      </c>
      <c r="C28" s="300">
        <f>SUM(D28:E28)</f>
        <v>134</v>
      </c>
      <c r="D28" s="300">
        <f>SUM(D29:D31)</f>
        <v>67</v>
      </c>
      <c r="E28" s="300">
        <f>SUM(E29:E31)</f>
        <v>67</v>
      </c>
      <c r="F28" s="304">
        <v>100</v>
      </c>
      <c r="G28" s="304">
        <v>100</v>
      </c>
      <c r="H28" s="300">
        <f>SUM(I28:J28)</f>
        <v>0</v>
      </c>
      <c r="I28" s="302"/>
      <c r="J28" s="302"/>
      <c r="K28" s="302"/>
      <c r="L28" s="302"/>
      <c r="M28" s="303"/>
      <c r="N28" s="303"/>
      <c r="O28" s="303"/>
      <c r="P28" s="303"/>
      <c r="Q28" s="303"/>
    </row>
    <row r="29" spans="1:17" s="296" customFormat="1" ht="30" customHeight="1" x14ac:dyDescent="0.2">
      <c r="A29" s="204" t="s">
        <v>128</v>
      </c>
      <c r="B29" s="204" t="s">
        <v>129</v>
      </c>
      <c r="C29" s="300">
        <v>13</v>
      </c>
      <c r="D29" s="300">
        <v>13</v>
      </c>
      <c r="E29" s="300">
        <v>13</v>
      </c>
      <c r="F29" s="301"/>
      <c r="G29" s="301"/>
      <c r="H29" s="300">
        <v>13</v>
      </c>
      <c r="I29" s="302"/>
      <c r="J29" s="302"/>
      <c r="K29" s="302"/>
      <c r="L29" s="302"/>
      <c r="M29" s="303"/>
      <c r="N29" s="303"/>
      <c r="O29" s="303"/>
      <c r="P29" s="303"/>
      <c r="Q29" s="303"/>
    </row>
    <row r="30" spans="1:17" s="296" customFormat="1" ht="30" customHeight="1" x14ac:dyDescent="0.2">
      <c r="A30" s="204" t="s">
        <v>130</v>
      </c>
      <c r="B30" s="204" t="s">
        <v>131</v>
      </c>
      <c r="C30" s="300">
        <v>54</v>
      </c>
      <c r="D30" s="300">
        <v>54</v>
      </c>
      <c r="E30" s="300">
        <v>54</v>
      </c>
      <c r="F30" s="301"/>
      <c r="G30" s="301"/>
      <c r="H30" s="300">
        <v>54</v>
      </c>
      <c r="I30" s="302"/>
      <c r="J30" s="302"/>
      <c r="K30" s="302"/>
      <c r="L30" s="302"/>
      <c r="M30" s="303"/>
      <c r="N30" s="303"/>
      <c r="O30" s="303"/>
      <c r="P30" s="303"/>
      <c r="Q30" s="303"/>
    </row>
    <row r="31" spans="1:17" s="296" customFormat="1" ht="30" customHeight="1" x14ac:dyDescent="0.2">
      <c r="A31" s="204" t="s">
        <v>132</v>
      </c>
      <c r="B31" s="204" t="s">
        <v>133</v>
      </c>
      <c r="C31" s="300">
        <v>100</v>
      </c>
      <c r="D31" s="300"/>
      <c r="E31" s="300"/>
      <c r="F31" s="304">
        <v>100</v>
      </c>
      <c r="G31" s="304">
        <v>100</v>
      </c>
      <c r="H31" s="300">
        <v>100</v>
      </c>
      <c r="I31" s="302"/>
      <c r="J31" s="302"/>
      <c r="K31" s="302"/>
      <c r="L31" s="302"/>
      <c r="M31" s="303"/>
      <c r="N31" s="303"/>
      <c r="O31" s="303"/>
      <c r="P31" s="303"/>
      <c r="Q31" s="303"/>
    </row>
    <row r="32" spans="1:17" s="296" customFormat="1" ht="30" customHeight="1" x14ac:dyDescent="0.2">
      <c r="A32" s="204" t="s">
        <v>134</v>
      </c>
      <c r="B32" s="204" t="s">
        <v>135</v>
      </c>
      <c r="C32" s="300">
        <v>24</v>
      </c>
      <c r="D32" s="300">
        <v>24</v>
      </c>
      <c r="E32" s="300">
        <v>24</v>
      </c>
      <c r="F32" s="301"/>
      <c r="G32" s="301"/>
      <c r="H32" s="300">
        <v>24</v>
      </c>
      <c r="I32" s="302"/>
      <c r="J32" s="302"/>
      <c r="K32" s="302"/>
      <c r="L32" s="302"/>
      <c r="M32" s="303"/>
      <c r="N32" s="303"/>
      <c r="O32" s="303"/>
      <c r="P32" s="303"/>
      <c r="Q32" s="303"/>
    </row>
    <row r="33" spans="1:17" s="296" customFormat="1" ht="30" customHeight="1" x14ac:dyDescent="0.2">
      <c r="A33" s="204" t="s">
        <v>136</v>
      </c>
      <c r="B33" s="204" t="s">
        <v>137</v>
      </c>
      <c r="C33" s="300">
        <v>24</v>
      </c>
      <c r="D33" s="300">
        <v>24</v>
      </c>
      <c r="E33" s="300">
        <v>24</v>
      </c>
      <c r="F33" s="301"/>
      <c r="G33" s="301"/>
      <c r="H33" s="300">
        <v>24</v>
      </c>
      <c r="I33" s="302"/>
      <c r="J33" s="302"/>
      <c r="K33" s="302"/>
      <c r="L33" s="302"/>
      <c r="M33" s="303"/>
      <c r="N33" s="303"/>
      <c r="O33" s="303"/>
      <c r="P33" s="303"/>
      <c r="Q33" s="303"/>
    </row>
    <row r="34" spans="1:17" s="296" customFormat="1" ht="30" customHeight="1" x14ac:dyDescent="0.2">
      <c r="A34" s="204" t="s">
        <v>138</v>
      </c>
      <c r="B34" s="204" t="s">
        <v>139</v>
      </c>
      <c r="C34" s="300">
        <v>235</v>
      </c>
      <c r="D34" s="300">
        <f>SUM(D35:D36)</f>
        <v>235</v>
      </c>
      <c r="E34" s="300">
        <f>SUM(E35:E36)</f>
        <v>235</v>
      </c>
      <c r="F34" s="301"/>
      <c r="G34" s="301"/>
      <c r="H34" s="300">
        <v>235</v>
      </c>
      <c r="I34" s="302"/>
      <c r="J34" s="302"/>
      <c r="K34" s="302"/>
      <c r="L34" s="302"/>
      <c r="M34" s="303"/>
      <c r="N34" s="303"/>
      <c r="O34" s="303"/>
      <c r="P34" s="303"/>
      <c r="Q34" s="303"/>
    </row>
    <row r="35" spans="1:17" s="296" customFormat="1" ht="30" customHeight="1" x14ac:dyDescent="0.2">
      <c r="A35" s="204" t="s">
        <v>140</v>
      </c>
      <c r="B35" s="204" t="s">
        <v>141</v>
      </c>
      <c r="C35" s="300">
        <v>100</v>
      </c>
      <c r="D35" s="300">
        <v>100</v>
      </c>
      <c r="E35" s="300">
        <v>100</v>
      </c>
      <c r="F35" s="301"/>
      <c r="G35" s="301"/>
      <c r="H35" s="300">
        <v>100</v>
      </c>
      <c r="I35" s="302"/>
      <c r="J35" s="302"/>
      <c r="K35" s="302"/>
      <c r="L35" s="302"/>
      <c r="M35" s="303"/>
      <c r="N35" s="303"/>
      <c r="O35" s="303"/>
      <c r="P35" s="303"/>
      <c r="Q35" s="303"/>
    </row>
    <row r="36" spans="1:17" s="296" customFormat="1" ht="30" customHeight="1" x14ac:dyDescent="0.2">
      <c r="A36" s="204" t="s">
        <v>142</v>
      </c>
      <c r="B36" s="204" t="s">
        <v>143</v>
      </c>
      <c r="C36" s="300">
        <v>135</v>
      </c>
      <c r="D36" s="300">
        <v>135</v>
      </c>
      <c r="E36" s="300">
        <v>135</v>
      </c>
      <c r="F36" s="301"/>
      <c r="G36" s="301"/>
      <c r="H36" s="300">
        <v>135</v>
      </c>
      <c r="I36" s="302"/>
      <c r="J36" s="302"/>
      <c r="K36" s="302"/>
      <c r="L36" s="302"/>
      <c r="M36" s="303"/>
      <c r="N36" s="303"/>
      <c r="O36" s="303"/>
      <c r="P36" s="303"/>
      <c r="Q36" s="303"/>
    </row>
    <row r="37" spans="1:17" s="296" customFormat="1" ht="30" customHeight="1" x14ac:dyDescent="0.2">
      <c r="A37" s="204" t="s">
        <v>144</v>
      </c>
      <c r="B37" s="204" t="s">
        <v>145</v>
      </c>
      <c r="C37" s="300">
        <v>141.16</v>
      </c>
      <c r="D37" s="300">
        <v>141.16</v>
      </c>
      <c r="E37" s="300">
        <v>141.16</v>
      </c>
      <c r="F37" s="301"/>
      <c r="G37" s="301"/>
      <c r="H37" s="300">
        <v>141.16</v>
      </c>
      <c r="I37" s="302"/>
      <c r="J37" s="302"/>
      <c r="K37" s="302"/>
      <c r="L37" s="302"/>
      <c r="M37" s="303"/>
      <c r="N37" s="303"/>
      <c r="O37" s="303"/>
      <c r="P37" s="303"/>
      <c r="Q37" s="303"/>
    </row>
    <row r="38" spans="1:17" s="296" customFormat="1" ht="30" customHeight="1" x14ac:dyDescent="0.2">
      <c r="A38" s="204" t="s">
        <v>146</v>
      </c>
      <c r="B38" s="204" t="s">
        <v>147</v>
      </c>
      <c r="C38" s="300">
        <v>141.16</v>
      </c>
      <c r="D38" s="300">
        <v>141.16</v>
      </c>
      <c r="E38" s="300">
        <v>141.16</v>
      </c>
      <c r="F38" s="301"/>
      <c r="G38" s="301"/>
      <c r="H38" s="300">
        <v>141.16</v>
      </c>
      <c r="I38" s="302"/>
      <c r="J38" s="302"/>
      <c r="K38" s="302"/>
      <c r="L38" s="302"/>
      <c r="M38" s="303"/>
      <c r="N38" s="303"/>
      <c r="O38" s="303"/>
      <c r="P38" s="303"/>
      <c r="Q38" s="303"/>
    </row>
    <row r="39" spans="1:17" s="296" customFormat="1" ht="30" customHeight="1" x14ac:dyDescent="0.2">
      <c r="A39" s="204" t="s">
        <v>148</v>
      </c>
      <c r="B39" s="204" t="s">
        <v>149</v>
      </c>
      <c r="C39" s="300">
        <v>27</v>
      </c>
      <c r="D39" s="300">
        <v>27</v>
      </c>
      <c r="E39" s="300">
        <v>27</v>
      </c>
      <c r="F39" s="301"/>
      <c r="G39" s="301"/>
      <c r="H39" s="300">
        <v>27</v>
      </c>
      <c r="I39" s="302"/>
      <c r="J39" s="302"/>
      <c r="K39" s="302"/>
      <c r="L39" s="302"/>
      <c r="M39" s="303"/>
      <c r="N39" s="303"/>
      <c r="O39" s="303"/>
      <c r="P39" s="303"/>
      <c r="Q39" s="303"/>
    </row>
    <row r="40" spans="1:17" s="296" customFormat="1" ht="30" customHeight="1" x14ac:dyDescent="0.2">
      <c r="A40" s="204" t="s">
        <v>150</v>
      </c>
      <c r="B40" s="204" t="s">
        <v>151</v>
      </c>
      <c r="C40" s="300">
        <v>27</v>
      </c>
      <c r="D40" s="300">
        <v>27</v>
      </c>
      <c r="E40" s="300">
        <v>27</v>
      </c>
      <c r="F40" s="301"/>
      <c r="G40" s="301"/>
      <c r="H40" s="300">
        <v>27</v>
      </c>
      <c r="I40" s="302"/>
      <c r="J40" s="302"/>
      <c r="K40" s="302"/>
      <c r="L40" s="302"/>
      <c r="M40" s="303"/>
      <c r="N40" s="303"/>
      <c r="O40" s="303"/>
      <c r="P40" s="303"/>
      <c r="Q40" s="303"/>
    </row>
    <row r="41" spans="1:17" s="296" customFormat="1" ht="30" customHeight="1" x14ac:dyDescent="0.2">
      <c r="A41" s="204" t="s">
        <v>152</v>
      </c>
      <c r="B41" s="204" t="s">
        <v>153</v>
      </c>
      <c r="C41" s="300">
        <v>756</v>
      </c>
      <c r="D41" s="300">
        <v>756</v>
      </c>
      <c r="E41" s="300">
        <v>756</v>
      </c>
      <c r="F41" s="301"/>
      <c r="G41" s="301"/>
      <c r="H41" s="300">
        <v>756</v>
      </c>
      <c r="I41" s="302"/>
      <c r="J41" s="302"/>
      <c r="K41" s="302"/>
      <c r="L41" s="302"/>
      <c r="M41" s="303"/>
      <c r="N41" s="303"/>
      <c r="O41" s="303"/>
      <c r="P41" s="303"/>
      <c r="Q41" s="303"/>
    </row>
    <row r="42" spans="1:17" s="296" customFormat="1" ht="30" customHeight="1" x14ac:dyDescent="0.2">
      <c r="A42" s="204" t="s">
        <v>154</v>
      </c>
      <c r="B42" s="204" t="s">
        <v>155</v>
      </c>
      <c r="C42" s="300">
        <v>756</v>
      </c>
      <c r="D42" s="300">
        <v>756</v>
      </c>
      <c r="E42" s="300">
        <v>756</v>
      </c>
      <c r="F42" s="301"/>
      <c r="G42" s="301"/>
      <c r="H42" s="300">
        <v>756</v>
      </c>
      <c r="I42" s="302"/>
      <c r="J42" s="302"/>
      <c r="K42" s="302"/>
      <c r="L42" s="302"/>
      <c r="M42" s="303"/>
      <c r="N42" s="303"/>
      <c r="O42" s="303"/>
      <c r="P42" s="303"/>
      <c r="Q42" s="303"/>
    </row>
    <row r="43" spans="1:17" s="296" customFormat="1" ht="30" customHeight="1" x14ac:dyDescent="0.2">
      <c r="A43" s="204" t="s">
        <v>156</v>
      </c>
      <c r="B43" s="204" t="s">
        <v>157</v>
      </c>
      <c r="C43" s="300">
        <v>32</v>
      </c>
      <c r="D43" s="300">
        <f>SUM(D44:D46)</f>
        <v>32</v>
      </c>
      <c r="E43" s="300">
        <f>SUM(E44:E46)</f>
        <v>32</v>
      </c>
      <c r="F43" s="301"/>
      <c r="G43" s="301"/>
      <c r="H43" s="300">
        <v>32</v>
      </c>
      <c r="I43" s="302"/>
      <c r="J43" s="302"/>
      <c r="K43" s="302"/>
      <c r="L43" s="302"/>
      <c r="M43" s="303"/>
      <c r="N43" s="303"/>
      <c r="O43" s="303"/>
      <c r="P43" s="303"/>
      <c r="Q43" s="303"/>
    </row>
    <row r="44" spans="1:17" s="296" customFormat="1" ht="30" customHeight="1" x14ac:dyDescent="0.2">
      <c r="A44" s="204" t="s">
        <v>158</v>
      </c>
      <c r="B44" s="204" t="s">
        <v>159</v>
      </c>
      <c r="C44" s="300">
        <v>1</v>
      </c>
      <c r="D44" s="300">
        <v>1</v>
      </c>
      <c r="E44" s="300">
        <v>1</v>
      </c>
      <c r="F44" s="301"/>
      <c r="G44" s="301"/>
      <c r="H44" s="300">
        <v>1</v>
      </c>
      <c r="I44" s="302"/>
      <c r="J44" s="302"/>
      <c r="K44" s="302"/>
      <c r="L44" s="302"/>
      <c r="M44" s="303"/>
      <c r="N44" s="303"/>
      <c r="O44" s="303"/>
      <c r="P44" s="303"/>
      <c r="Q44" s="303"/>
    </row>
    <row r="45" spans="1:17" s="296" customFormat="1" ht="30" customHeight="1" x14ac:dyDescent="0.2">
      <c r="A45" s="204" t="s">
        <v>160</v>
      </c>
      <c r="B45" s="204" t="s">
        <v>161</v>
      </c>
      <c r="C45" s="300">
        <v>1</v>
      </c>
      <c r="D45" s="300">
        <v>1</v>
      </c>
      <c r="E45" s="300">
        <v>1</v>
      </c>
      <c r="F45" s="301"/>
      <c r="G45" s="301"/>
      <c r="H45" s="300">
        <v>1</v>
      </c>
      <c r="I45" s="302"/>
      <c r="J45" s="302"/>
      <c r="K45" s="302"/>
      <c r="L45" s="302"/>
      <c r="M45" s="303"/>
      <c r="N45" s="303"/>
      <c r="O45" s="303"/>
      <c r="P45" s="303"/>
      <c r="Q45" s="303"/>
    </row>
    <row r="46" spans="1:17" s="296" customFormat="1" ht="30" customHeight="1" x14ac:dyDescent="0.2">
      <c r="A46" s="204" t="s">
        <v>162</v>
      </c>
      <c r="B46" s="204" t="s">
        <v>163</v>
      </c>
      <c r="C46" s="300">
        <v>30</v>
      </c>
      <c r="D46" s="300">
        <v>30</v>
      </c>
      <c r="E46" s="300">
        <v>30</v>
      </c>
      <c r="F46" s="301"/>
      <c r="G46" s="301"/>
      <c r="H46" s="300">
        <v>30</v>
      </c>
      <c r="I46" s="302"/>
      <c r="J46" s="302"/>
      <c r="K46" s="302"/>
      <c r="L46" s="302"/>
      <c r="M46" s="303"/>
      <c r="N46" s="303"/>
      <c r="O46" s="303"/>
      <c r="P46" s="303"/>
      <c r="Q46" s="303"/>
    </row>
    <row r="47" spans="1:17" s="296" customFormat="1" ht="30" customHeight="1" x14ac:dyDescent="0.2">
      <c r="A47" s="204" t="s">
        <v>164</v>
      </c>
      <c r="B47" s="204" t="s">
        <v>165</v>
      </c>
      <c r="C47" s="300">
        <f t="shared" ref="C47:H47" si="5">SUM(C48+C52+C54+C56)</f>
        <v>2150.66</v>
      </c>
      <c r="D47" s="300">
        <f t="shared" si="5"/>
        <v>2150.66</v>
      </c>
      <c r="E47" s="300">
        <f t="shared" si="5"/>
        <v>2150.66</v>
      </c>
      <c r="F47" s="301"/>
      <c r="G47" s="301"/>
      <c r="H47" s="300">
        <f t="shared" si="5"/>
        <v>2150.66</v>
      </c>
      <c r="I47" s="302"/>
      <c r="J47" s="302"/>
      <c r="K47" s="302"/>
      <c r="L47" s="302"/>
      <c r="M47" s="303"/>
      <c r="N47" s="303"/>
      <c r="O47" s="303"/>
      <c r="P47" s="303"/>
      <c r="Q47" s="303"/>
    </row>
    <row r="48" spans="1:17" s="296" customFormat="1" ht="30" customHeight="1" x14ac:dyDescent="0.2">
      <c r="A48" s="204" t="s">
        <v>166</v>
      </c>
      <c r="B48" s="204" t="s">
        <v>167</v>
      </c>
      <c r="C48" s="300">
        <f t="shared" ref="C48:H48" si="6">SUM(C49:C51)</f>
        <v>12.709999999999999</v>
      </c>
      <c r="D48" s="300">
        <f t="shared" si="6"/>
        <v>12.709999999999999</v>
      </c>
      <c r="E48" s="300">
        <f t="shared" si="6"/>
        <v>12.709999999999999</v>
      </c>
      <c r="F48" s="301"/>
      <c r="G48" s="301"/>
      <c r="H48" s="300">
        <f t="shared" si="6"/>
        <v>12.709999999999999</v>
      </c>
      <c r="I48" s="302"/>
      <c r="J48" s="302"/>
      <c r="K48" s="302"/>
      <c r="L48" s="302"/>
      <c r="M48" s="303"/>
      <c r="N48" s="303"/>
      <c r="O48" s="303"/>
      <c r="P48" s="303"/>
      <c r="Q48" s="303"/>
    </row>
    <row r="49" spans="1:17" s="296" customFormat="1" ht="30" customHeight="1" x14ac:dyDescent="0.2">
      <c r="A49" s="204" t="s">
        <v>168</v>
      </c>
      <c r="B49" s="204" t="s">
        <v>169</v>
      </c>
      <c r="C49" s="300">
        <v>2.35</v>
      </c>
      <c r="D49" s="300">
        <v>2.35</v>
      </c>
      <c r="E49" s="300">
        <v>2.35</v>
      </c>
      <c r="F49" s="301"/>
      <c r="G49" s="301"/>
      <c r="H49" s="300">
        <v>2.35</v>
      </c>
      <c r="I49" s="302"/>
      <c r="J49" s="302"/>
      <c r="K49" s="302"/>
      <c r="L49" s="302"/>
      <c r="M49" s="303"/>
      <c r="N49" s="303"/>
      <c r="O49" s="303"/>
      <c r="P49" s="303"/>
      <c r="Q49" s="303"/>
    </row>
    <row r="50" spans="1:17" s="296" customFormat="1" ht="30" customHeight="1" x14ac:dyDescent="0.2">
      <c r="A50" s="204" t="s">
        <v>170</v>
      </c>
      <c r="B50" s="204" t="s">
        <v>171</v>
      </c>
      <c r="C50" s="300">
        <v>10</v>
      </c>
      <c r="D50" s="300">
        <v>10</v>
      </c>
      <c r="E50" s="300">
        <v>10</v>
      </c>
      <c r="F50" s="301"/>
      <c r="G50" s="301"/>
      <c r="H50" s="300">
        <v>10</v>
      </c>
      <c r="I50" s="302"/>
      <c r="J50" s="302"/>
      <c r="K50" s="302"/>
      <c r="L50" s="302"/>
      <c r="M50" s="303"/>
      <c r="N50" s="303"/>
      <c r="O50" s="303"/>
      <c r="P50" s="303"/>
      <c r="Q50" s="303"/>
    </row>
    <row r="51" spans="1:17" s="296" customFormat="1" ht="30" customHeight="1" x14ac:dyDescent="0.2">
      <c r="A51" s="204" t="s">
        <v>172</v>
      </c>
      <c r="B51" s="204" t="s">
        <v>173</v>
      </c>
      <c r="C51" s="300">
        <v>0.36</v>
      </c>
      <c r="D51" s="300">
        <v>0.36</v>
      </c>
      <c r="E51" s="300">
        <v>0.36</v>
      </c>
      <c r="F51" s="301"/>
      <c r="G51" s="301"/>
      <c r="H51" s="300">
        <v>0.36</v>
      </c>
      <c r="I51" s="302"/>
      <c r="J51" s="302"/>
      <c r="K51" s="302"/>
      <c r="L51" s="302"/>
      <c r="M51" s="303"/>
      <c r="N51" s="303"/>
      <c r="O51" s="303"/>
      <c r="P51" s="303"/>
      <c r="Q51" s="303"/>
    </row>
    <row r="52" spans="1:17" s="296" customFormat="1" ht="30" customHeight="1" x14ac:dyDescent="0.2">
      <c r="A52" s="204" t="s">
        <v>174</v>
      </c>
      <c r="B52" s="204" t="s">
        <v>175</v>
      </c>
      <c r="C52" s="300">
        <v>2050.9499999999998</v>
      </c>
      <c r="D52" s="300">
        <v>2050.9499999999998</v>
      </c>
      <c r="E52" s="300">
        <v>2050.9499999999998</v>
      </c>
      <c r="F52" s="301"/>
      <c r="G52" s="301"/>
      <c r="H52" s="300">
        <v>2050.9499999999998</v>
      </c>
      <c r="I52" s="302"/>
      <c r="J52" s="302"/>
      <c r="K52" s="302"/>
      <c r="L52" s="302"/>
      <c r="M52" s="303"/>
      <c r="N52" s="303"/>
      <c r="O52" s="303"/>
      <c r="P52" s="303"/>
      <c r="Q52" s="303"/>
    </row>
    <row r="53" spans="1:17" s="296" customFormat="1" ht="30" customHeight="1" x14ac:dyDescent="0.2">
      <c r="A53" s="204" t="s">
        <v>176</v>
      </c>
      <c r="B53" s="204" t="s">
        <v>177</v>
      </c>
      <c r="C53" s="300">
        <v>2050.9499999999998</v>
      </c>
      <c r="D53" s="300">
        <v>2050.9499999999998</v>
      </c>
      <c r="E53" s="300">
        <v>2050.9499999999998</v>
      </c>
      <c r="F53" s="301"/>
      <c r="G53" s="301"/>
      <c r="H53" s="300">
        <v>2050.9499999999998</v>
      </c>
      <c r="I53" s="302"/>
      <c r="J53" s="302"/>
      <c r="K53" s="302"/>
      <c r="L53" s="302"/>
      <c r="M53" s="303"/>
      <c r="N53" s="303"/>
      <c r="O53" s="303"/>
      <c r="P53" s="303"/>
      <c r="Q53" s="303"/>
    </row>
    <row r="54" spans="1:17" s="296" customFormat="1" ht="30" customHeight="1" x14ac:dyDescent="0.2">
      <c r="A54" s="204" t="s">
        <v>178</v>
      </c>
      <c r="B54" s="204" t="s">
        <v>179</v>
      </c>
      <c r="C54" s="300">
        <v>85</v>
      </c>
      <c r="D54" s="300">
        <v>85</v>
      </c>
      <c r="E54" s="300">
        <v>85</v>
      </c>
      <c r="F54" s="301"/>
      <c r="G54" s="301"/>
      <c r="H54" s="300">
        <v>85</v>
      </c>
      <c r="I54" s="302"/>
      <c r="J54" s="302"/>
      <c r="K54" s="302"/>
      <c r="L54" s="302"/>
      <c r="M54" s="303"/>
      <c r="N54" s="303"/>
      <c r="O54" s="303"/>
      <c r="P54" s="303"/>
      <c r="Q54" s="303"/>
    </row>
    <row r="55" spans="1:17" s="296" customFormat="1" ht="30" customHeight="1" x14ac:dyDescent="0.2">
      <c r="A55" s="204" t="s">
        <v>180</v>
      </c>
      <c r="B55" s="204" t="s">
        <v>181</v>
      </c>
      <c r="C55" s="300">
        <v>85</v>
      </c>
      <c r="D55" s="300">
        <v>85</v>
      </c>
      <c r="E55" s="300">
        <v>85</v>
      </c>
      <c r="F55" s="301"/>
      <c r="G55" s="301"/>
      <c r="H55" s="300">
        <v>85</v>
      </c>
      <c r="I55" s="302"/>
      <c r="J55" s="302"/>
      <c r="K55" s="302"/>
      <c r="L55" s="302"/>
      <c r="M55" s="303"/>
      <c r="N55" s="303"/>
      <c r="O55" s="303"/>
      <c r="P55" s="303"/>
      <c r="Q55" s="303"/>
    </row>
    <row r="56" spans="1:17" s="296" customFormat="1" ht="30" customHeight="1" x14ac:dyDescent="0.2">
      <c r="A56" s="204" t="s">
        <v>182</v>
      </c>
      <c r="B56" s="204" t="s">
        <v>183</v>
      </c>
      <c r="C56" s="300">
        <v>2</v>
      </c>
      <c r="D56" s="300">
        <v>2</v>
      </c>
      <c r="E56" s="300">
        <v>2</v>
      </c>
      <c r="F56" s="301"/>
      <c r="G56" s="301"/>
      <c r="H56" s="300">
        <v>2</v>
      </c>
      <c r="I56" s="302"/>
      <c r="J56" s="302"/>
      <c r="K56" s="302"/>
      <c r="L56" s="302"/>
      <c r="M56" s="303"/>
      <c r="N56" s="303"/>
      <c r="O56" s="303"/>
      <c r="P56" s="303"/>
      <c r="Q56" s="303"/>
    </row>
    <row r="57" spans="1:17" s="296" customFormat="1" ht="30" customHeight="1" x14ac:dyDescent="0.2">
      <c r="A57" s="204" t="s">
        <v>184</v>
      </c>
      <c r="B57" s="204" t="s">
        <v>185</v>
      </c>
      <c r="C57" s="300">
        <v>2</v>
      </c>
      <c r="D57" s="300">
        <v>2</v>
      </c>
      <c r="E57" s="300">
        <v>2</v>
      </c>
      <c r="F57" s="301"/>
      <c r="G57" s="301"/>
      <c r="H57" s="300">
        <v>2</v>
      </c>
      <c r="I57" s="302"/>
      <c r="J57" s="302"/>
      <c r="K57" s="302"/>
      <c r="L57" s="302"/>
      <c r="M57" s="303"/>
      <c r="N57" s="303"/>
      <c r="O57" s="303"/>
      <c r="P57" s="303"/>
      <c r="Q57" s="303"/>
    </row>
    <row r="58" spans="1:17" s="296" customFormat="1" ht="30" customHeight="1" x14ac:dyDescent="0.2">
      <c r="A58" s="204" t="s">
        <v>186</v>
      </c>
      <c r="B58" s="204" t="s">
        <v>187</v>
      </c>
      <c r="C58" s="304">
        <v>209</v>
      </c>
      <c r="D58" s="300"/>
      <c r="E58" s="300"/>
      <c r="F58" s="304">
        <v>209</v>
      </c>
      <c r="G58" s="304">
        <v>209</v>
      </c>
      <c r="H58" s="304">
        <v>209</v>
      </c>
      <c r="I58" s="302"/>
      <c r="J58" s="302"/>
      <c r="K58" s="302"/>
      <c r="L58" s="302"/>
      <c r="M58" s="303"/>
      <c r="N58" s="303"/>
      <c r="O58" s="303"/>
      <c r="P58" s="303"/>
      <c r="Q58" s="303"/>
    </row>
    <row r="59" spans="1:17" s="296" customFormat="1" ht="30" customHeight="1" x14ac:dyDescent="0.2">
      <c r="A59" s="204" t="s">
        <v>188</v>
      </c>
      <c r="B59" s="204" t="s">
        <v>189</v>
      </c>
      <c r="C59" s="304">
        <v>209</v>
      </c>
      <c r="D59" s="300"/>
      <c r="E59" s="300"/>
      <c r="F59" s="304">
        <v>209</v>
      </c>
      <c r="G59" s="304">
        <v>209</v>
      </c>
      <c r="H59" s="304">
        <v>209</v>
      </c>
      <c r="I59" s="302"/>
      <c r="J59" s="302"/>
      <c r="K59" s="302"/>
      <c r="L59" s="302"/>
      <c r="M59" s="303"/>
      <c r="N59" s="303"/>
      <c r="O59" s="303"/>
      <c r="P59" s="303"/>
      <c r="Q59" s="303"/>
    </row>
    <row r="60" spans="1:17" s="296" customFormat="1" ht="30" customHeight="1" x14ac:dyDescent="0.2">
      <c r="A60" s="204" t="s">
        <v>190</v>
      </c>
      <c r="B60" s="204" t="s">
        <v>191</v>
      </c>
      <c r="C60" s="304">
        <v>209</v>
      </c>
      <c r="D60" s="300"/>
      <c r="E60" s="300"/>
      <c r="F60" s="304">
        <v>209</v>
      </c>
      <c r="G60" s="304">
        <v>209</v>
      </c>
      <c r="H60" s="304">
        <v>209</v>
      </c>
      <c r="I60" s="302"/>
      <c r="J60" s="302"/>
      <c r="K60" s="302"/>
      <c r="L60" s="302"/>
      <c r="M60" s="303"/>
      <c r="N60" s="303"/>
      <c r="O60" s="303"/>
      <c r="P60" s="303"/>
      <c r="Q60" s="303"/>
    </row>
    <row r="61" spans="1:17" s="296" customFormat="1" ht="30" customHeight="1" x14ac:dyDescent="0.2">
      <c r="A61" s="204" t="s">
        <v>192</v>
      </c>
      <c r="B61" s="204" t="s">
        <v>193</v>
      </c>
      <c r="C61" s="304">
        <f t="shared" ref="C61:H61" si="7">SUM(C62+C65+C67)</f>
        <v>485</v>
      </c>
      <c r="D61" s="300"/>
      <c r="E61" s="300"/>
      <c r="F61" s="304">
        <f t="shared" si="7"/>
        <v>485</v>
      </c>
      <c r="G61" s="304">
        <f t="shared" si="7"/>
        <v>485</v>
      </c>
      <c r="H61" s="304">
        <f t="shared" si="7"/>
        <v>485</v>
      </c>
      <c r="I61" s="302"/>
      <c r="J61" s="302"/>
      <c r="K61" s="302"/>
      <c r="L61" s="302"/>
      <c r="M61" s="303"/>
      <c r="N61" s="303"/>
      <c r="O61" s="303"/>
      <c r="P61" s="303"/>
      <c r="Q61" s="303"/>
    </row>
    <row r="62" spans="1:17" s="296" customFormat="1" ht="30" customHeight="1" x14ac:dyDescent="0.2">
      <c r="A62" s="204" t="s">
        <v>194</v>
      </c>
      <c r="B62" s="204" t="s">
        <v>195</v>
      </c>
      <c r="C62" s="300">
        <v>435</v>
      </c>
      <c r="D62" s="300"/>
      <c r="E62" s="300"/>
      <c r="F62" s="304">
        <v>435</v>
      </c>
      <c r="G62" s="304">
        <v>435</v>
      </c>
      <c r="H62" s="300">
        <v>435</v>
      </c>
      <c r="I62" s="302"/>
      <c r="J62" s="302"/>
      <c r="K62" s="302"/>
      <c r="L62" s="302"/>
      <c r="M62" s="303"/>
      <c r="N62" s="303"/>
      <c r="O62" s="303"/>
      <c r="P62" s="303"/>
      <c r="Q62" s="303"/>
    </row>
    <row r="63" spans="1:17" s="296" customFormat="1" ht="30" customHeight="1" x14ac:dyDescent="0.2">
      <c r="A63" s="204" t="s">
        <v>196</v>
      </c>
      <c r="B63" s="204" t="s">
        <v>197</v>
      </c>
      <c r="C63" s="300">
        <v>20</v>
      </c>
      <c r="D63" s="300"/>
      <c r="E63" s="300"/>
      <c r="F63" s="304">
        <v>20</v>
      </c>
      <c r="G63" s="304">
        <v>20</v>
      </c>
      <c r="H63" s="300">
        <v>20</v>
      </c>
      <c r="I63" s="302"/>
      <c r="J63" s="302"/>
      <c r="K63" s="302"/>
      <c r="L63" s="302"/>
      <c r="M63" s="303"/>
      <c r="N63" s="303"/>
      <c r="O63" s="303"/>
      <c r="P63" s="303"/>
      <c r="Q63" s="303"/>
    </row>
    <row r="64" spans="1:17" s="296" customFormat="1" ht="30" customHeight="1" x14ac:dyDescent="0.2">
      <c r="A64" s="204" t="s">
        <v>198</v>
      </c>
      <c r="B64" s="204" t="s">
        <v>199</v>
      </c>
      <c r="C64" s="300">
        <v>415</v>
      </c>
      <c r="D64" s="300"/>
      <c r="E64" s="300"/>
      <c r="F64" s="304">
        <v>415</v>
      </c>
      <c r="G64" s="304">
        <v>415</v>
      </c>
      <c r="H64" s="300">
        <v>415</v>
      </c>
      <c r="I64" s="302"/>
      <c r="J64" s="302"/>
      <c r="K64" s="302"/>
      <c r="L64" s="302"/>
      <c r="M64" s="303"/>
      <c r="N64" s="303"/>
      <c r="O64" s="303"/>
      <c r="P64" s="303"/>
      <c r="Q64" s="303"/>
    </row>
    <row r="65" spans="1:17" s="296" customFormat="1" ht="30" customHeight="1" x14ac:dyDescent="0.2">
      <c r="A65" s="204" t="s">
        <v>200</v>
      </c>
      <c r="B65" s="204" t="s">
        <v>201</v>
      </c>
      <c r="C65" s="300">
        <v>38</v>
      </c>
      <c r="D65" s="300"/>
      <c r="E65" s="300"/>
      <c r="F65" s="304">
        <v>38</v>
      </c>
      <c r="G65" s="304">
        <v>38</v>
      </c>
      <c r="H65" s="300">
        <v>38</v>
      </c>
      <c r="I65" s="302"/>
      <c r="J65" s="302"/>
      <c r="K65" s="302"/>
      <c r="L65" s="302"/>
      <c r="M65" s="303"/>
      <c r="N65" s="303"/>
      <c r="O65" s="303"/>
      <c r="P65" s="303"/>
      <c r="Q65" s="303"/>
    </row>
    <row r="66" spans="1:17" s="296" customFormat="1" ht="30" customHeight="1" x14ac:dyDescent="0.2">
      <c r="A66" s="204" t="s">
        <v>202</v>
      </c>
      <c r="B66" s="204" t="s">
        <v>203</v>
      </c>
      <c r="C66" s="300">
        <v>38</v>
      </c>
      <c r="D66" s="300"/>
      <c r="E66" s="300"/>
      <c r="F66" s="304">
        <v>38</v>
      </c>
      <c r="G66" s="304">
        <v>38</v>
      </c>
      <c r="H66" s="300">
        <v>38</v>
      </c>
      <c r="I66" s="302"/>
      <c r="J66" s="302"/>
      <c r="K66" s="302"/>
      <c r="L66" s="302"/>
      <c r="M66" s="303"/>
      <c r="N66" s="303"/>
      <c r="O66" s="303"/>
      <c r="P66" s="303"/>
      <c r="Q66" s="303"/>
    </row>
    <row r="67" spans="1:17" s="296" customFormat="1" ht="30" customHeight="1" x14ac:dyDescent="0.2">
      <c r="A67" s="204">
        <v>21303</v>
      </c>
      <c r="B67" s="204" t="s">
        <v>204</v>
      </c>
      <c r="C67" s="300">
        <v>12</v>
      </c>
      <c r="D67" s="300"/>
      <c r="E67" s="300"/>
      <c r="F67" s="304">
        <v>12</v>
      </c>
      <c r="G67" s="304">
        <v>12</v>
      </c>
      <c r="H67" s="300">
        <v>12</v>
      </c>
      <c r="I67" s="302"/>
      <c r="J67" s="302"/>
      <c r="K67" s="302"/>
      <c r="L67" s="302"/>
      <c r="M67" s="303"/>
      <c r="N67" s="303"/>
      <c r="O67" s="303"/>
      <c r="P67" s="303"/>
      <c r="Q67" s="303"/>
    </row>
    <row r="68" spans="1:17" s="296" customFormat="1" ht="30" customHeight="1" x14ac:dyDescent="0.2">
      <c r="A68" s="204">
        <v>2130399</v>
      </c>
      <c r="B68" s="204" t="s">
        <v>205</v>
      </c>
      <c r="C68" s="300">
        <v>12</v>
      </c>
      <c r="D68" s="300"/>
      <c r="E68" s="300"/>
      <c r="F68" s="304">
        <v>12</v>
      </c>
      <c r="G68" s="304">
        <v>12</v>
      </c>
      <c r="H68" s="300">
        <v>12</v>
      </c>
      <c r="I68" s="302"/>
      <c r="J68" s="302"/>
      <c r="K68" s="302"/>
      <c r="L68" s="302"/>
      <c r="M68" s="303"/>
      <c r="N68" s="303"/>
      <c r="O68" s="303"/>
      <c r="P68" s="303"/>
      <c r="Q68" s="303"/>
    </row>
    <row r="69" spans="1:17" s="296" customFormat="1" ht="30" customHeight="1" x14ac:dyDescent="0.2">
      <c r="A69" s="204" t="s">
        <v>206</v>
      </c>
      <c r="B69" s="204" t="s">
        <v>207</v>
      </c>
      <c r="C69" s="300">
        <v>35.82</v>
      </c>
      <c r="D69" s="300">
        <v>35.82</v>
      </c>
      <c r="E69" s="300">
        <v>35.82</v>
      </c>
      <c r="F69" s="301"/>
      <c r="G69" s="301"/>
      <c r="H69" s="300">
        <v>35.82</v>
      </c>
      <c r="I69" s="302"/>
      <c r="J69" s="302"/>
      <c r="K69" s="302"/>
      <c r="L69" s="302"/>
      <c r="M69" s="303"/>
      <c r="N69" s="303"/>
      <c r="O69" s="303"/>
      <c r="P69" s="303"/>
      <c r="Q69" s="303"/>
    </row>
    <row r="70" spans="1:17" s="296" customFormat="1" ht="30" customHeight="1" x14ac:dyDescent="0.2">
      <c r="A70" s="204" t="s">
        <v>208</v>
      </c>
      <c r="B70" s="204" t="s">
        <v>209</v>
      </c>
      <c r="C70" s="300">
        <v>35.82</v>
      </c>
      <c r="D70" s="300">
        <v>35.82</v>
      </c>
      <c r="E70" s="300">
        <v>35.82</v>
      </c>
      <c r="F70" s="301"/>
      <c r="G70" s="301"/>
      <c r="H70" s="300">
        <v>35.82</v>
      </c>
      <c r="I70" s="302"/>
      <c r="J70" s="302"/>
      <c r="K70" s="302"/>
      <c r="L70" s="302"/>
      <c r="M70" s="303"/>
      <c r="N70" s="303"/>
      <c r="O70" s="303"/>
      <c r="P70" s="303"/>
      <c r="Q70" s="303"/>
    </row>
    <row r="71" spans="1:17" s="296" customFormat="1" ht="30" customHeight="1" x14ac:dyDescent="0.2">
      <c r="A71" s="204" t="s">
        <v>210</v>
      </c>
      <c r="B71" s="204" t="s">
        <v>211</v>
      </c>
      <c r="C71" s="300">
        <v>35.82</v>
      </c>
      <c r="D71" s="300">
        <v>35.82</v>
      </c>
      <c r="E71" s="300">
        <v>35.82</v>
      </c>
      <c r="F71" s="301"/>
      <c r="G71" s="301"/>
      <c r="H71" s="300">
        <v>35.82</v>
      </c>
      <c r="I71" s="302"/>
      <c r="J71" s="302"/>
      <c r="K71" s="302"/>
      <c r="L71" s="302"/>
      <c r="M71" s="303"/>
      <c r="N71" s="303"/>
      <c r="O71" s="303"/>
      <c r="P71" s="303"/>
      <c r="Q71" s="303"/>
    </row>
    <row r="72" spans="1:17" s="296" customFormat="1" ht="30" customHeight="1" x14ac:dyDescent="0.2">
      <c r="A72" s="89" t="s">
        <v>212</v>
      </c>
      <c r="B72" s="90"/>
      <c r="C72" s="300">
        <v>5588.55</v>
      </c>
      <c r="D72" s="300">
        <f>SUM(D7+D12+D47+D69)</f>
        <v>4765.5499999999993</v>
      </c>
      <c r="E72" s="300">
        <f>SUM(E7+E12+E47+E69)</f>
        <v>4765.5499999999993</v>
      </c>
      <c r="F72" s="301">
        <v>823</v>
      </c>
      <c r="G72" s="301">
        <v>823</v>
      </c>
      <c r="H72" s="300">
        <f>SUM(H7+H12+H47+H58+H61+H69)</f>
        <v>5421.5499999999993</v>
      </c>
      <c r="I72" s="302"/>
      <c r="J72" s="302"/>
      <c r="K72" s="302"/>
      <c r="L72" s="302"/>
      <c r="M72" s="303"/>
      <c r="N72" s="303"/>
      <c r="O72" s="303"/>
      <c r="P72" s="303"/>
      <c r="Q72" s="303"/>
    </row>
    <row r="74" spans="1:17" ht="14.25" customHeight="1" x14ac:dyDescent="0.15">
      <c r="B74" s="305"/>
    </row>
    <row r="75" spans="1:17" ht="14.25" customHeight="1" x14ac:dyDescent="0.15">
      <c r="B75" s="305"/>
    </row>
    <row r="76" spans="1:17" ht="14.25" customHeight="1" x14ac:dyDescent="0.15">
      <c r="B76" s="305"/>
    </row>
    <row r="77" spans="1:17" ht="14.25" customHeight="1" x14ac:dyDescent="0.15">
      <c r="B77" s="305"/>
    </row>
    <row r="78" spans="1:17" ht="14.25" customHeight="1" x14ac:dyDescent="0.15">
      <c r="B78" s="305"/>
    </row>
    <row r="79" spans="1:17" ht="14.25" customHeight="1" x14ac:dyDescent="0.15">
      <c r="B79" s="305"/>
    </row>
    <row r="80" spans="1:17" ht="14.25" customHeight="1" x14ac:dyDescent="0.15">
      <c r="B80" s="305"/>
    </row>
    <row r="81" spans="2:2" ht="14.25" customHeight="1" x14ac:dyDescent="0.15">
      <c r="B81" s="305"/>
    </row>
    <row r="82" spans="2:2" ht="14.25" customHeight="1" x14ac:dyDescent="0.15">
      <c r="B82" s="305"/>
    </row>
    <row r="83" spans="2:2" ht="14.25" customHeight="1" x14ac:dyDescent="0.15">
      <c r="B83" s="305"/>
    </row>
    <row r="84" spans="2:2" ht="14.25" customHeight="1" x14ac:dyDescent="0.15">
      <c r="B84" s="305"/>
    </row>
    <row r="85" spans="2:2" ht="14.25" customHeight="1" x14ac:dyDescent="0.15">
      <c r="B85" s="305"/>
    </row>
    <row r="86" spans="2:2" ht="14.25" customHeight="1" x14ac:dyDescent="0.15">
      <c r="B86" s="305"/>
    </row>
    <row r="87" spans="2:2" ht="14.25" customHeight="1" x14ac:dyDescent="0.15">
      <c r="B87" s="305"/>
    </row>
    <row r="88" spans="2:2" ht="14.25" customHeight="1" x14ac:dyDescent="0.15">
      <c r="B88" s="305"/>
    </row>
    <row r="89" spans="2:2" ht="14.25" customHeight="1" x14ac:dyDescent="0.15">
      <c r="B89" s="305"/>
    </row>
    <row r="90" spans="2:2" ht="14.25" customHeight="1" x14ac:dyDescent="0.15">
      <c r="B90" s="305"/>
    </row>
    <row r="91" spans="2:2" ht="14.25" customHeight="1" x14ac:dyDescent="0.15">
      <c r="B91" s="305"/>
    </row>
    <row r="92" spans="2:2" ht="14.25" customHeight="1" x14ac:dyDescent="0.15">
      <c r="B92" s="305"/>
    </row>
    <row r="93" spans="2:2" ht="14.25" customHeight="1" x14ac:dyDescent="0.15">
      <c r="B93" s="305"/>
    </row>
    <row r="94" spans="2:2" ht="14.25" customHeight="1" x14ac:dyDescent="0.15">
      <c r="B94" s="305"/>
    </row>
    <row r="95" spans="2:2" ht="14.25" customHeight="1" x14ac:dyDescent="0.15">
      <c r="B95" s="305"/>
    </row>
    <row r="96" spans="2:2" ht="14.25" customHeight="1" x14ac:dyDescent="0.15">
      <c r="B96" s="305"/>
    </row>
    <row r="97" spans="2:2" ht="14.25" customHeight="1" x14ac:dyDescent="0.15">
      <c r="B97" s="305"/>
    </row>
    <row r="98" spans="2:2" ht="14.25" customHeight="1" x14ac:dyDescent="0.15">
      <c r="B98" s="305"/>
    </row>
    <row r="99" spans="2:2" ht="14.25" customHeight="1" x14ac:dyDescent="0.15">
      <c r="B99" s="305"/>
    </row>
    <row r="100" spans="2:2" ht="14.25" customHeight="1" x14ac:dyDescent="0.15">
      <c r="B100" s="305"/>
    </row>
    <row r="101" spans="2:2" ht="14.25" customHeight="1" x14ac:dyDescent="0.15">
      <c r="B101" s="305"/>
    </row>
    <row r="102" spans="2:2" ht="14.25" customHeight="1" x14ac:dyDescent="0.15">
      <c r="B102" s="305"/>
    </row>
    <row r="103" spans="2:2" ht="14.25" customHeight="1" x14ac:dyDescent="0.15">
      <c r="B103" s="305"/>
    </row>
    <row r="104" spans="2:2" ht="14.25" customHeight="1" x14ac:dyDescent="0.15">
      <c r="B104" s="305"/>
    </row>
    <row r="105" spans="2:2" ht="14.25" customHeight="1" x14ac:dyDescent="0.15">
      <c r="B105" s="305"/>
    </row>
    <row r="106" spans="2:2" ht="14.25" customHeight="1" x14ac:dyDescent="0.15">
      <c r="B106" s="305"/>
    </row>
    <row r="107" spans="2:2" ht="14.25" customHeight="1" x14ac:dyDescent="0.15">
      <c r="B107" s="305"/>
    </row>
    <row r="108" spans="2:2" ht="14.25" customHeight="1" x14ac:dyDescent="0.15">
      <c r="B108" s="305"/>
    </row>
  </sheetData>
  <mergeCells count="12">
    <mergeCell ref="A72:B72"/>
    <mergeCell ref="A4:A5"/>
    <mergeCell ref="B4:B5"/>
    <mergeCell ref="C4:C5"/>
    <mergeCell ref="K4:K5"/>
    <mergeCell ref="P1:Q1"/>
    <mergeCell ref="A2:Q2"/>
    <mergeCell ref="A3:N3"/>
    <mergeCell ref="D4:E4"/>
    <mergeCell ref="F4:G4"/>
    <mergeCell ref="H4:J4"/>
    <mergeCell ref="L4:Q4"/>
  </mergeCells>
  <phoneticPr fontId="15" type="noConversion"/>
  <printOptions horizontalCentered="1"/>
  <pageMargins left="0.39370078740157499" right="0.39370078740157499" top="0.511811023622047" bottom="0.511811023622047" header="0.31496062992126" footer="0.31496062992126"/>
  <pageSetup paperSize="9" scale="5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32"/>
  <sheetViews>
    <sheetView zoomScale="77" zoomScaleNormal="77" workbookViewId="0"/>
  </sheetViews>
  <sheetFormatPr defaultColWidth="9.140625" defaultRowHeight="14.25" customHeight="1" x14ac:dyDescent="0.2"/>
  <cols>
    <col min="1" max="1" width="49.28515625" style="5" customWidth="1"/>
    <col min="2" max="2" width="38.85546875" style="5" customWidth="1"/>
    <col min="3" max="3" width="48.5703125" style="5" customWidth="1"/>
    <col min="4" max="4" width="36.42578125" style="5" customWidth="1"/>
    <col min="5" max="5" width="9.140625" style="118" customWidth="1"/>
    <col min="6" max="16384" width="9.140625" style="118"/>
  </cols>
  <sheetData>
    <row r="1" spans="1:4" ht="14.25" customHeight="1" x14ac:dyDescent="0.2">
      <c r="D1" s="161" t="s">
        <v>213</v>
      </c>
    </row>
    <row r="2" spans="1:4" ht="31.5" customHeight="1" x14ac:dyDescent="0.2">
      <c r="A2" s="120" t="s">
        <v>214</v>
      </c>
      <c r="B2" s="277"/>
      <c r="C2" s="277"/>
      <c r="D2" s="277"/>
    </row>
    <row r="3" spans="1:4" s="8" customFormat="1" ht="17.25" customHeight="1" x14ac:dyDescent="0.15">
      <c r="A3" s="6" t="s">
        <v>2</v>
      </c>
      <c r="B3" s="278"/>
      <c r="C3" s="279"/>
      <c r="D3" s="162" t="s">
        <v>3</v>
      </c>
    </row>
    <row r="4" spans="1:4" s="8" customFormat="1" ht="19.5" customHeight="1" x14ac:dyDescent="0.2">
      <c r="A4" s="21" t="s">
        <v>4</v>
      </c>
      <c r="B4" s="23"/>
      <c r="C4" s="21" t="s">
        <v>5</v>
      </c>
      <c r="D4" s="23"/>
    </row>
    <row r="5" spans="1:4" s="8" customFormat="1" ht="21.75" customHeight="1" x14ac:dyDescent="0.2">
      <c r="A5" s="133" t="s">
        <v>6</v>
      </c>
      <c r="B5" s="280" t="s">
        <v>7</v>
      </c>
      <c r="C5" s="133" t="s">
        <v>215</v>
      </c>
      <c r="D5" s="280" t="s">
        <v>7</v>
      </c>
    </row>
    <row r="6" spans="1:4" s="8" customFormat="1" ht="17.25" customHeight="1" x14ac:dyDescent="0.2">
      <c r="A6" s="135"/>
      <c r="B6" s="99"/>
      <c r="C6" s="135"/>
      <c r="D6" s="99"/>
    </row>
    <row r="7" spans="1:4" s="8" customFormat="1" ht="17.25" customHeight="1" x14ac:dyDescent="0.2">
      <c r="A7" s="88" t="s">
        <v>216</v>
      </c>
      <c r="B7" s="281">
        <v>5588.55</v>
      </c>
      <c r="C7" s="282" t="s">
        <v>217</v>
      </c>
      <c r="D7" s="281">
        <v>5588.55</v>
      </c>
    </row>
    <row r="8" spans="1:4" s="8" customFormat="1" ht="17.25" customHeight="1" x14ac:dyDescent="0.2">
      <c r="A8" s="283" t="s">
        <v>218</v>
      </c>
      <c r="B8" s="281">
        <v>5588.55</v>
      </c>
      <c r="C8" s="282" t="s">
        <v>219</v>
      </c>
      <c r="D8" s="281">
        <v>590.25</v>
      </c>
    </row>
    <row r="9" spans="1:4" s="8" customFormat="1" ht="17.25" customHeight="1" x14ac:dyDescent="0.2">
      <c r="A9" s="283" t="s">
        <v>220</v>
      </c>
      <c r="B9" s="281"/>
      <c r="C9" s="282" t="s">
        <v>221</v>
      </c>
      <c r="D9" s="281"/>
    </row>
    <row r="10" spans="1:4" s="8" customFormat="1" ht="17.25" customHeight="1" x14ac:dyDescent="0.2">
      <c r="A10" s="283" t="s">
        <v>222</v>
      </c>
      <c r="B10" s="281"/>
      <c r="C10" s="282" t="s">
        <v>223</v>
      </c>
      <c r="D10" s="281"/>
    </row>
    <row r="11" spans="1:4" s="8" customFormat="1" ht="17.25" customHeight="1" x14ac:dyDescent="0.2">
      <c r="A11" s="283" t="s">
        <v>224</v>
      </c>
      <c r="B11" s="281"/>
      <c r="C11" s="282" t="s">
        <v>225</v>
      </c>
      <c r="D11" s="281"/>
    </row>
    <row r="12" spans="1:4" s="8" customFormat="1" ht="17.25" customHeight="1" x14ac:dyDescent="0.2">
      <c r="A12" s="283" t="s">
        <v>218</v>
      </c>
      <c r="B12" s="281"/>
      <c r="C12" s="282" t="s">
        <v>226</v>
      </c>
      <c r="D12" s="281"/>
    </row>
    <row r="13" spans="1:4" s="8" customFormat="1" ht="17.25" customHeight="1" x14ac:dyDescent="0.2">
      <c r="A13" s="284" t="s">
        <v>220</v>
      </c>
      <c r="B13" s="285"/>
      <c r="C13" s="282" t="s">
        <v>227</v>
      </c>
      <c r="D13" s="281"/>
    </row>
    <row r="14" spans="1:4" s="8" customFormat="1" ht="17.25" customHeight="1" x14ac:dyDescent="0.2">
      <c r="A14" s="284" t="s">
        <v>222</v>
      </c>
      <c r="B14" s="285"/>
      <c r="C14" s="282" t="s">
        <v>228</v>
      </c>
      <c r="D14" s="281"/>
    </row>
    <row r="15" spans="1:4" s="8" customFormat="1" ht="17.25" customHeight="1" x14ac:dyDescent="0.2">
      <c r="A15" s="283"/>
      <c r="B15" s="285"/>
      <c r="C15" s="282" t="s">
        <v>229</v>
      </c>
      <c r="D15" s="281">
        <v>2117.8200000000002</v>
      </c>
    </row>
    <row r="16" spans="1:4" s="8" customFormat="1" ht="17.25" customHeight="1" x14ac:dyDescent="0.2">
      <c r="A16" s="283"/>
      <c r="B16" s="281"/>
      <c r="C16" s="282" t="s">
        <v>230</v>
      </c>
      <c r="D16" s="281">
        <v>2150.66</v>
      </c>
    </row>
    <row r="17" spans="1:4" s="8" customFormat="1" ht="17.25" customHeight="1" x14ac:dyDescent="0.2">
      <c r="A17" s="283"/>
      <c r="B17" s="286"/>
      <c r="C17" s="282" t="s">
        <v>231</v>
      </c>
      <c r="D17" s="281">
        <v>209</v>
      </c>
    </row>
    <row r="18" spans="1:4" s="8" customFormat="1" ht="17.25" customHeight="1" x14ac:dyDescent="0.2">
      <c r="A18" s="284"/>
      <c r="B18" s="286"/>
      <c r="C18" s="282" t="s">
        <v>232</v>
      </c>
      <c r="D18" s="281"/>
    </row>
    <row r="19" spans="1:4" s="8" customFormat="1" ht="17.25" customHeight="1" x14ac:dyDescent="0.2">
      <c r="A19" s="284"/>
      <c r="B19" s="88"/>
      <c r="C19" s="282" t="s">
        <v>233</v>
      </c>
      <c r="D19" s="281">
        <v>485</v>
      </c>
    </row>
    <row r="20" spans="1:4" s="8" customFormat="1" ht="17.25" customHeight="1" x14ac:dyDescent="0.2">
      <c r="A20" s="88"/>
      <c r="B20" s="88"/>
      <c r="C20" s="282" t="s">
        <v>234</v>
      </c>
      <c r="D20" s="281"/>
    </row>
    <row r="21" spans="1:4" s="8" customFormat="1" ht="17.25" customHeight="1" x14ac:dyDescent="0.2">
      <c r="A21" s="88"/>
      <c r="B21" s="88"/>
      <c r="C21" s="282" t="s">
        <v>235</v>
      </c>
      <c r="D21" s="281"/>
    </row>
    <row r="22" spans="1:4" s="8" customFormat="1" ht="17.25" customHeight="1" x14ac:dyDescent="0.2">
      <c r="A22" s="88"/>
      <c r="B22" s="88"/>
      <c r="C22" s="282" t="s">
        <v>236</v>
      </c>
      <c r="D22" s="281"/>
    </row>
    <row r="23" spans="1:4" s="8" customFormat="1" ht="17.25" customHeight="1" x14ac:dyDescent="0.2">
      <c r="A23" s="88"/>
      <c r="B23" s="88"/>
      <c r="C23" s="282" t="s">
        <v>237</v>
      </c>
      <c r="D23" s="281"/>
    </row>
    <row r="24" spans="1:4" s="8" customFormat="1" ht="17.25" customHeight="1" x14ac:dyDescent="0.2">
      <c r="A24" s="88"/>
      <c r="B24" s="88"/>
      <c r="C24" s="282" t="s">
        <v>238</v>
      </c>
      <c r="D24" s="281"/>
    </row>
    <row r="25" spans="1:4" s="8" customFormat="1" ht="17.25" customHeight="1" x14ac:dyDescent="0.2">
      <c r="A25" s="88"/>
      <c r="B25" s="88"/>
      <c r="C25" s="282" t="s">
        <v>239</v>
      </c>
      <c r="D25" s="281"/>
    </row>
    <row r="26" spans="1:4" s="8" customFormat="1" ht="17.25" customHeight="1" x14ac:dyDescent="0.2">
      <c r="A26" s="88"/>
      <c r="B26" s="88"/>
      <c r="C26" s="282" t="s">
        <v>240</v>
      </c>
      <c r="D26" s="281">
        <v>35.82</v>
      </c>
    </row>
    <row r="27" spans="1:4" s="8" customFormat="1" ht="17.25" customHeight="1" x14ac:dyDescent="0.2">
      <c r="A27" s="88"/>
      <c r="B27" s="88"/>
      <c r="C27" s="282" t="s">
        <v>241</v>
      </c>
      <c r="D27" s="281"/>
    </row>
    <row r="28" spans="1:4" s="8" customFormat="1" ht="17.25" customHeight="1" x14ac:dyDescent="0.2">
      <c r="A28" s="88"/>
      <c r="B28" s="88"/>
      <c r="C28" s="282" t="s">
        <v>242</v>
      </c>
      <c r="D28" s="281"/>
    </row>
    <row r="29" spans="1:4" s="8" customFormat="1" ht="17.25" customHeight="1" x14ac:dyDescent="0.2">
      <c r="A29" s="88"/>
      <c r="B29" s="88"/>
      <c r="C29" s="282" t="s">
        <v>243</v>
      </c>
      <c r="D29" s="281"/>
    </row>
    <row r="30" spans="1:4" s="8" customFormat="1" ht="17.25" customHeight="1" x14ac:dyDescent="0.2">
      <c r="A30" s="88"/>
      <c r="B30" s="88"/>
      <c r="C30" s="282" t="s">
        <v>244</v>
      </c>
      <c r="D30" s="287"/>
    </row>
    <row r="31" spans="1:4" s="8" customFormat="1" ht="14.25" customHeight="1" x14ac:dyDescent="0.2">
      <c r="A31" s="288"/>
      <c r="B31" s="286"/>
      <c r="C31" s="289" t="s">
        <v>245</v>
      </c>
      <c r="D31" s="290"/>
    </row>
    <row r="32" spans="1:4" s="8" customFormat="1" ht="17.25" customHeight="1" x14ac:dyDescent="0.2">
      <c r="A32" s="291" t="s">
        <v>246</v>
      </c>
      <c r="B32" s="292">
        <v>5588.55</v>
      </c>
      <c r="C32" s="293" t="s">
        <v>47</v>
      </c>
      <c r="D32" s="294">
        <v>5588.55</v>
      </c>
    </row>
  </sheetData>
  <mergeCells count="8">
    <mergeCell ref="A2:D2"/>
    <mergeCell ref="A3:B3"/>
    <mergeCell ref="A4:B4"/>
    <mergeCell ref="C4:D4"/>
    <mergeCell ref="A5:A6"/>
    <mergeCell ref="B5:B6"/>
    <mergeCell ref="C5:C6"/>
    <mergeCell ref="D5:D6"/>
  </mergeCells>
  <phoneticPr fontId="15" type="noConversion"/>
  <printOptions horizontalCentered="1"/>
  <pageMargins left="0.39370078740157499" right="0.39370078740157499" top="0.511811023622047" bottom="0.511811023622047" header="0.31496062992126" footer="0.31496062992126"/>
  <pageSetup paperSize="9" scale="78"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76"/>
  <sheetViews>
    <sheetView zoomScale="70" zoomScaleNormal="70" workbookViewId="0"/>
  </sheetViews>
  <sheetFormatPr defaultColWidth="9.140625" defaultRowHeight="14.25" customHeight="1" x14ac:dyDescent="0.15"/>
  <cols>
    <col min="1" max="1" width="20.140625" style="24" customWidth="1"/>
    <col min="2" max="2" width="44" style="24" customWidth="1"/>
    <col min="3" max="3" width="17.42578125" style="10" customWidth="1"/>
    <col min="4" max="4" width="16.5703125" style="10" customWidth="1"/>
    <col min="5" max="6" width="17.28515625" style="10" customWidth="1"/>
    <col min="7" max="7" width="18.140625" style="10" customWidth="1"/>
    <col min="8" max="8" width="9.140625" style="10" customWidth="1"/>
    <col min="9" max="16384" width="9.140625" style="10"/>
  </cols>
  <sheetData>
    <row r="1" spans="1:7" ht="12" customHeight="1" x14ac:dyDescent="0.15">
      <c r="D1" s="82"/>
      <c r="F1" s="128"/>
      <c r="G1" s="128" t="s">
        <v>247</v>
      </c>
    </row>
    <row r="2" spans="1:7" ht="29.1" customHeight="1" x14ac:dyDescent="0.15">
      <c r="A2" s="120" t="s">
        <v>248</v>
      </c>
      <c r="B2" s="120"/>
      <c r="C2" s="120"/>
      <c r="D2" s="120"/>
      <c r="E2" s="120"/>
      <c r="F2" s="120"/>
      <c r="G2" s="120"/>
    </row>
    <row r="3" spans="1:7" ht="18" customHeight="1" x14ac:dyDescent="0.15">
      <c r="A3" s="6" t="s">
        <v>249</v>
      </c>
      <c r="B3" s="41"/>
      <c r="C3" s="42"/>
      <c r="D3" s="42"/>
      <c r="E3" s="42"/>
      <c r="F3" s="162"/>
      <c r="G3" s="162" t="s">
        <v>3</v>
      </c>
    </row>
    <row r="4" spans="1:7" ht="30" customHeight="1" x14ac:dyDescent="0.15">
      <c r="A4" s="268" t="s">
        <v>250</v>
      </c>
      <c r="B4" s="269"/>
      <c r="C4" s="158" t="s">
        <v>52</v>
      </c>
      <c r="D4" s="39" t="s">
        <v>74</v>
      </c>
      <c r="E4" s="39"/>
      <c r="F4" s="40"/>
      <c r="G4" s="270" t="s">
        <v>75</v>
      </c>
    </row>
    <row r="5" spans="1:7" ht="30" customHeight="1" x14ac:dyDescent="0.15">
      <c r="A5" s="271" t="s">
        <v>251</v>
      </c>
      <c r="B5" s="272" t="s">
        <v>252</v>
      </c>
      <c r="C5" s="158"/>
      <c r="D5" s="273" t="s">
        <v>54</v>
      </c>
      <c r="E5" s="274" t="s">
        <v>253</v>
      </c>
      <c r="F5" s="274" t="s">
        <v>254</v>
      </c>
      <c r="G5" s="275"/>
    </row>
    <row r="6" spans="1:7" ht="30" customHeight="1" x14ac:dyDescent="0.15">
      <c r="A6" s="271" t="s">
        <v>255</v>
      </c>
      <c r="B6" s="271" t="s">
        <v>256</v>
      </c>
      <c r="C6" s="271" t="s">
        <v>257</v>
      </c>
      <c r="D6" s="271" t="s">
        <v>258</v>
      </c>
      <c r="E6" s="271" t="s">
        <v>259</v>
      </c>
      <c r="F6" s="271" t="s">
        <v>260</v>
      </c>
      <c r="G6" s="271" t="s">
        <v>261</v>
      </c>
    </row>
    <row r="7" spans="1:7" s="5" customFormat="1" ht="30" customHeight="1" x14ac:dyDescent="0.2">
      <c r="A7" s="276" t="s">
        <v>84</v>
      </c>
      <c r="B7" s="276" t="s">
        <v>85</v>
      </c>
      <c r="C7" s="36">
        <f t="shared" ref="C7:C70" si="0">SUM(D7+G7)</f>
        <v>590.25</v>
      </c>
      <c r="D7" s="36">
        <f t="shared" ref="D7:D70" si="1">SUM(E7:F7)</f>
        <v>590.25</v>
      </c>
      <c r="E7" s="36">
        <v>579.46</v>
      </c>
      <c r="F7" s="36">
        <f>SUM(F8+F10)</f>
        <v>10.79</v>
      </c>
      <c r="G7" s="36"/>
    </row>
    <row r="8" spans="1:7" s="5" customFormat="1" ht="30" customHeight="1" x14ac:dyDescent="0.2">
      <c r="A8" s="276" t="s">
        <v>86</v>
      </c>
      <c r="B8" s="276" t="s">
        <v>87</v>
      </c>
      <c r="C8" s="36">
        <f t="shared" si="0"/>
        <v>587.25</v>
      </c>
      <c r="D8" s="36">
        <f t="shared" si="1"/>
        <v>587.25</v>
      </c>
      <c r="E8" s="36">
        <v>579.46</v>
      </c>
      <c r="F8" s="36">
        <v>7.79</v>
      </c>
      <c r="G8" s="36"/>
    </row>
    <row r="9" spans="1:7" s="5" customFormat="1" ht="30" customHeight="1" x14ac:dyDescent="0.2">
      <c r="A9" s="276" t="s">
        <v>88</v>
      </c>
      <c r="B9" s="276" t="s">
        <v>89</v>
      </c>
      <c r="C9" s="36">
        <f t="shared" si="0"/>
        <v>587.25</v>
      </c>
      <c r="D9" s="36">
        <f t="shared" si="1"/>
        <v>587.25</v>
      </c>
      <c r="E9" s="36">
        <v>579.46</v>
      </c>
      <c r="F9" s="36">
        <v>7.79</v>
      </c>
      <c r="G9" s="36"/>
    </row>
    <row r="10" spans="1:7" s="5" customFormat="1" ht="30" customHeight="1" x14ac:dyDescent="0.2">
      <c r="A10" s="276" t="s">
        <v>90</v>
      </c>
      <c r="B10" s="276" t="s">
        <v>91</v>
      </c>
      <c r="C10" s="36">
        <f t="shared" si="0"/>
        <v>3</v>
      </c>
      <c r="D10" s="36">
        <f t="shared" si="1"/>
        <v>3</v>
      </c>
      <c r="E10" s="36"/>
      <c r="F10" s="36">
        <v>3</v>
      </c>
      <c r="G10" s="36"/>
    </row>
    <row r="11" spans="1:7" s="5" customFormat="1" ht="30" customHeight="1" x14ac:dyDescent="0.2">
      <c r="A11" s="276" t="s">
        <v>92</v>
      </c>
      <c r="B11" s="276" t="s">
        <v>93</v>
      </c>
      <c r="C11" s="36">
        <f t="shared" si="0"/>
        <v>3</v>
      </c>
      <c r="D11" s="36">
        <f t="shared" si="1"/>
        <v>3</v>
      </c>
      <c r="E11" s="36"/>
      <c r="F11" s="36">
        <v>3</v>
      </c>
      <c r="G11" s="36"/>
    </row>
    <row r="12" spans="1:7" s="5" customFormat="1" ht="30" customHeight="1" x14ac:dyDescent="0.2">
      <c r="A12" s="276" t="s">
        <v>94</v>
      </c>
      <c r="B12" s="276" t="s">
        <v>95</v>
      </c>
      <c r="C12" s="36">
        <f t="shared" si="0"/>
        <v>2117.8199999999997</v>
      </c>
      <c r="D12" s="36">
        <f t="shared" si="1"/>
        <v>1988.82</v>
      </c>
      <c r="E12" s="36">
        <f>SUM(E13+E16+E19+E21+E26+E28+E32+E34+E37+E39+E41+E43)</f>
        <v>1934.82</v>
      </c>
      <c r="F12" s="36">
        <f>SUM(F16+F43)</f>
        <v>54</v>
      </c>
      <c r="G12" s="36">
        <f>SUM(G13+G28)</f>
        <v>129</v>
      </c>
    </row>
    <row r="13" spans="1:7" s="5" customFormat="1" ht="30" customHeight="1" x14ac:dyDescent="0.2">
      <c r="A13" s="276" t="s">
        <v>96</v>
      </c>
      <c r="B13" s="276" t="s">
        <v>97</v>
      </c>
      <c r="C13" s="36">
        <f t="shared" si="0"/>
        <v>174.01</v>
      </c>
      <c r="D13" s="36">
        <f t="shared" si="1"/>
        <v>145.01</v>
      </c>
      <c r="E13" s="36">
        <v>145.01</v>
      </c>
      <c r="F13" s="36"/>
      <c r="G13" s="36">
        <v>29</v>
      </c>
    </row>
    <row r="14" spans="1:7" s="5" customFormat="1" ht="30" customHeight="1" x14ac:dyDescent="0.2">
      <c r="A14" s="276" t="s">
        <v>98</v>
      </c>
      <c r="B14" s="276" t="s">
        <v>99</v>
      </c>
      <c r="C14" s="36">
        <f t="shared" si="0"/>
        <v>29</v>
      </c>
      <c r="D14" s="36">
        <f t="shared" si="1"/>
        <v>0</v>
      </c>
      <c r="E14" s="36"/>
      <c r="F14" s="36"/>
      <c r="G14" s="36">
        <v>29</v>
      </c>
    </row>
    <row r="15" spans="1:7" s="5" customFormat="1" ht="30" customHeight="1" x14ac:dyDescent="0.2">
      <c r="A15" s="276" t="s">
        <v>100</v>
      </c>
      <c r="B15" s="276" t="s">
        <v>101</v>
      </c>
      <c r="C15" s="36">
        <f t="shared" si="0"/>
        <v>145.01</v>
      </c>
      <c r="D15" s="36">
        <f t="shared" si="1"/>
        <v>145.01</v>
      </c>
      <c r="E15" s="36">
        <v>145.01</v>
      </c>
      <c r="F15" s="36"/>
      <c r="G15" s="36"/>
    </row>
    <row r="16" spans="1:7" s="5" customFormat="1" ht="30" customHeight="1" x14ac:dyDescent="0.2">
      <c r="A16" s="276" t="s">
        <v>102</v>
      </c>
      <c r="B16" s="276" t="s">
        <v>103</v>
      </c>
      <c r="C16" s="36">
        <f t="shared" si="0"/>
        <v>57.65</v>
      </c>
      <c r="D16" s="36">
        <f t="shared" si="1"/>
        <v>57.65</v>
      </c>
      <c r="E16" s="36">
        <v>5.65</v>
      </c>
      <c r="F16" s="36">
        <f>SUM(F17:F18)</f>
        <v>52</v>
      </c>
      <c r="G16" s="36"/>
    </row>
    <row r="17" spans="1:7" s="5" customFormat="1" ht="30" customHeight="1" x14ac:dyDescent="0.2">
      <c r="A17" s="276" t="s">
        <v>104</v>
      </c>
      <c r="B17" s="276" t="s">
        <v>105</v>
      </c>
      <c r="C17" s="36">
        <f t="shared" si="0"/>
        <v>40.65</v>
      </c>
      <c r="D17" s="36">
        <f t="shared" si="1"/>
        <v>40.65</v>
      </c>
      <c r="E17" s="36">
        <v>5.65</v>
      </c>
      <c r="F17" s="36">
        <v>35</v>
      </c>
      <c r="G17" s="36"/>
    </row>
    <row r="18" spans="1:7" s="5" customFormat="1" ht="30" customHeight="1" x14ac:dyDescent="0.2">
      <c r="A18" s="276" t="s">
        <v>106</v>
      </c>
      <c r="B18" s="276" t="s">
        <v>107</v>
      </c>
      <c r="C18" s="36">
        <f t="shared" si="0"/>
        <v>17</v>
      </c>
      <c r="D18" s="36">
        <f t="shared" si="1"/>
        <v>17</v>
      </c>
      <c r="E18" s="36"/>
      <c r="F18" s="36">
        <v>17</v>
      </c>
      <c r="G18" s="36"/>
    </row>
    <row r="19" spans="1:7" s="5" customFormat="1" ht="30" customHeight="1" x14ac:dyDescent="0.2">
      <c r="A19" s="276" t="s">
        <v>108</v>
      </c>
      <c r="B19" s="276" t="s">
        <v>109</v>
      </c>
      <c r="C19" s="36">
        <f t="shared" si="0"/>
        <v>120</v>
      </c>
      <c r="D19" s="36">
        <f t="shared" si="1"/>
        <v>120</v>
      </c>
      <c r="E19" s="36">
        <v>120</v>
      </c>
      <c r="F19" s="36"/>
      <c r="G19" s="36"/>
    </row>
    <row r="20" spans="1:7" s="5" customFormat="1" ht="30" customHeight="1" x14ac:dyDescent="0.2">
      <c r="A20" s="276" t="s">
        <v>110</v>
      </c>
      <c r="B20" s="276" t="s">
        <v>111</v>
      </c>
      <c r="C20" s="36">
        <f t="shared" si="0"/>
        <v>120</v>
      </c>
      <c r="D20" s="36">
        <f t="shared" si="1"/>
        <v>120</v>
      </c>
      <c r="E20" s="36">
        <v>120</v>
      </c>
      <c r="F20" s="36"/>
      <c r="G20" s="36"/>
    </row>
    <row r="21" spans="1:7" s="5" customFormat="1" ht="30" customHeight="1" x14ac:dyDescent="0.2">
      <c r="A21" s="276" t="s">
        <v>112</v>
      </c>
      <c r="B21" s="276" t="s">
        <v>113</v>
      </c>
      <c r="C21" s="36">
        <f t="shared" si="0"/>
        <v>259</v>
      </c>
      <c r="D21" s="36">
        <f t="shared" si="1"/>
        <v>259</v>
      </c>
      <c r="E21" s="36">
        <f>SUM(E22:E25)</f>
        <v>259</v>
      </c>
      <c r="F21" s="36"/>
      <c r="G21" s="36"/>
    </row>
    <row r="22" spans="1:7" s="5" customFormat="1" ht="30" customHeight="1" x14ac:dyDescent="0.2">
      <c r="A22" s="276" t="s">
        <v>114</v>
      </c>
      <c r="B22" s="276" t="s">
        <v>115</v>
      </c>
      <c r="C22" s="36">
        <f t="shared" si="0"/>
        <v>7</v>
      </c>
      <c r="D22" s="36">
        <f t="shared" si="1"/>
        <v>7</v>
      </c>
      <c r="E22" s="36">
        <v>7</v>
      </c>
      <c r="F22" s="36"/>
      <c r="G22" s="36"/>
    </row>
    <row r="23" spans="1:7" s="5" customFormat="1" ht="30" customHeight="1" x14ac:dyDescent="0.2">
      <c r="A23" s="276" t="s">
        <v>116</v>
      </c>
      <c r="B23" s="276" t="s">
        <v>117</v>
      </c>
      <c r="C23" s="36">
        <f t="shared" si="0"/>
        <v>22</v>
      </c>
      <c r="D23" s="36">
        <f t="shared" si="1"/>
        <v>22</v>
      </c>
      <c r="E23" s="36">
        <v>22</v>
      </c>
      <c r="F23" s="36"/>
      <c r="G23" s="36"/>
    </row>
    <row r="24" spans="1:7" s="5" customFormat="1" ht="30" customHeight="1" x14ac:dyDescent="0.2">
      <c r="A24" s="276" t="s">
        <v>118</v>
      </c>
      <c r="B24" s="276" t="s">
        <v>119</v>
      </c>
      <c r="C24" s="36">
        <f t="shared" si="0"/>
        <v>139</v>
      </c>
      <c r="D24" s="36">
        <f t="shared" si="1"/>
        <v>139</v>
      </c>
      <c r="E24" s="36">
        <v>139</v>
      </c>
      <c r="F24" s="36"/>
      <c r="G24" s="36"/>
    </row>
    <row r="25" spans="1:7" s="5" customFormat="1" ht="30" customHeight="1" x14ac:dyDescent="0.2">
      <c r="A25" s="276" t="s">
        <v>120</v>
      </c>
      <c r="B25" s="276" t="s">
        <v>121</v>
      </c>
      <c r="C25" s="36">
        <f t="shared" si="0"/>
        <v>91</v>
      </c>
      <c r="D25" s="36">
        <f t="shared" si="1"/>
        <v>91</v>
      </c>
      <c r="E25" s="36">
        <v>91</v>
      </c>
      <c r="F25" s="36"/>
      <c r="G25" s="36"/>
    </row>
    <row r="26" spans="1:7" s="5" customFormat="1" ht="30" customHeight="1" x14ac:dyDescent="0.2">
      <c r="A26" s="276" t="s">
        <v>122</v>
      </c>
      <c r="B26" s="276" t="s">
        <v>123</v>
      </c>
      <c r="C26" s="36">
        <f t="shared" si="0"/>
        <v>125</v>
      </c>
      <c r="D26" s="36">
        <f t="shared" si="1"/>
        <v>125</v>
      </c>
      <c r="E26" s="36">
        <v>125</v>
      </c>
      <c r="F26" s="36"/>
      <c r="G26" s="36"/>
    </row>
    <row r="27" spans="1:7" s="5" customFormat="1" ht="30" customHeight="1" x14ac:dyDescent="0.2">
      <c r="A27" s="276" t="s">
        <v>124</v>
      </c>
      <c r="B27" s="276" t="s">
        <v>125</v>
      </c>
      <c r="C27" s="36">
        <f t="shared" si="0"/>
        <v>125</v>
      </c>
      <c r="D27" s="36">
        <f t="shared" si="1"/>
        <v>125</v>
      </c>
      <c r="E27" s="36">
        <v>125</v>
      </c>
      <c r="F27" s="36"/>
      <c r="G27" s="36"/>
    </row>
    <row r="28" spans="1:7" s="5" customFormat="1" ht="30" customHeight="1" x14ac:dyDescent="0.2">
      <c r="A28" s="276" t="s">
        <v>126</v>
      </c>
      <c r="B28" s="276" t="s">
        <v>127</v>
      </c>
      <c r="C28" s="36">
        <f t="shared" si="0"/>
        <v>167</v>
      </c>
      <c r="D28" s="36">
        <f t="shared" si="1"/>
        <v>67</v>
      </c>
      <c r="E28" s="36">
        <f>SUM(E29:E30)</f>
        <v>67</v>
      </c>
      <c r="F28" s="36"/>
      <c r="G28" s="36">
        <v>100</v>
      </c>
    </row>
    <row r="29" spans="1:7" s="5" customFormat="1" ht="30" customHeight="1" x14ac:dyDescent="0.2">
      <c r="A29" s="276" t="s">
        <v>128</v>
      </c>
      <c r="B29" s="276" t="s">
        <v>129</v>
      </c>
      <c r="C29" s="36">
        <f t="shared" si="0"/>
        <v>13</v>
      </c>
      <c r="D29" s="36">
        <f t="shared" si="1"/>
        <v>13</v>
      </c>
      <c r="E29" s="36">
        <v>13</v>
      </c>
      <c r="F29" s="36"/>
      <c r="G29" s="36"/>
    </row>
    <row r="30" spans="1:7" s="5" customFormat="1" ht="30" customHeight="1" x14ac:dyDescent="0.2">
      <c r="A30" s="276" t="s">
        <v>130</v>
      </c>
      <c r="B30" s="276" t="s">
        <v>131</v>
      </c>
      <c r="C30" s="36">
        <f t="shared" si="0"/>
        <v>54</v>
      </c>
      <c r="D30" s="36">
        <f t="shared" si="1"/>
        <v>54</v>
      </c>
      <c r="E30" s="36">
        <v>54</v>
      </c>
      <c r="F30" s="36"/>
      <c r="G30" s="36"/>
    </row>
    <row r="31" spans="1:7" s="5" customFormat="1" ht="30" customHeight="1" x14ac:dyDescent="0.2">
      <c r="A31" s="276" t="s">
        <v>132</v>
      </c>
      <c r="B31" s="276" t="s">
        <v>133</v>
      </c>
      <c r="C31" s="36">
        <f t="shared" si="0"/>
        <v>100</v>
      </c>
      <c r="D31" s="36">
        <f t="shared" si="1"/>
        <v>0</v>
      </c>
      <c r="E31" s="36"/>
      <c r="F31" s="36"/>
      <c r="G31" s="36">
        <v>100</v>
      </c>
    </row>
    <row r="32" spans="1:7" s="5" customFormat="1" ht="30" customHeight="1" x14ac:dyDescent="0.2">
      <c r="A32" s="276" t="s">
        <v>134</v>
      </c>
      <c r="B32" s="276" t="s">
        <v>135</v>
      </c>
      <c r="C32" s="36">
        <f t="shared" si="0"/>
        <v>24</v>
      </c>
      <c r="D32" s="36">
        <f t="shared" si="1"/>
        <v>24</v>
      </c>
      <c r="E32" s="36">
        <v>24</v>
      </c>
      <c r="F32" s="36"/>
      <c r="G32" s="36"/>
    </row>
    <row r="33" spans="1:7" s="5" customFormat="1" ht="30" customHeight="1" x14ac:dyDescent="0.2">
      <c r="A33" s="276" t="s">
        <v>136</v>
      </c>
      <c r="B33" s="276" t="s">
        <v>137</v>
      </c>
      <c r="C33" s="36">
        <f t="shared" si="0"/>
        <v>24</v>
      </c>
      <c r="D33" s="36">
        <f t="shared" si="1"/>
        <v>24</v>
      </c>
      <c r="E33" s="36">
        <v>24</v>
      </c>
      <c r="F33" s="36"/>
      <c r="G33" s="36"/>
    </row>
    <row r="34" spans="1:7" s="5" customFormat="1" ht="30" customHeight="1" x14ac:dyDescent="0.2">
      <c r="A34" s="276" t="s">
        <v>138</v>
      </c>
      <c r="B34" s="276" t="s">
        <v>139</v>
      </c>
      <c r="C34" s="36">
        <f t="shared" si="0"/>
        <v>235</v>
      </c>
      <c r="D34" s="36">
        <f t="shared" si="1"/>
        <v>235</v>
      </c>
      <c r="E34" s="36">
        <v>235</v>
      </c>
      <c r="F34" s="36"/>
      <c r="G34" s="36"/>
    </row>
    <row r="35" spans="1:7" s="5" customFormat="1" ht="30" customHeight="1" x14ac:dyDescent="0.2">
      <c r="A35" s="276" t="s">
        <v>140</v>
      </c>
      <c r="B35" s="276" t="s">
        <v>141</v>
      </c>
      <c r="C35" s="36">
        <f t="shared" si="0"/>
        <v>100</v>
      </c>
      <c r="D35" s="36">
        <f t="shared" si="1"/>
        <v>100</v>
      </c>
      <c r="E35" s="36">
        <v>100</v>
      </c>
      <c r="F35" s="36"/>
      <c r="G35" s="36"/>
    </row>
    <row r="36" spans="1:7" s="5" customFormat="1" ht="30" customHeight="1" x14ac:dyDescent="0.2">
      <c r="A36" s="276" t="s">
        <v>142</v>
      </c>
      <c r="B36" s="276" t="s">
        <v>143</v>
      </c>
      <c r="C36" s="36">
        <f t="shared" si="0"/>
        <v>135</v>
      </c>
      <c r="D36" s="36">
        <f t="shared" si="1"/>
        <v>135</v>
      </c>
      <c r="E36" s="36">
        <v>135</v>
      </c>
      <c r="F36" s="36"/>
      <c r="G36" s="36"/>
    </row>
    <row r="37" spans="1:7" s="5" customFormat="1" ht="30" customHeight="1" x14ac:dyDescent="0.2">
      <c r="A37" s="276" t="s">
        <v>144</v>
      </c>
      <c r="B37" s="276" t="s">
        <v>145</v>
      </c>
      <c r="C37" s="36">
        <f t="shared" si="0"/>
        <v>141.16</v>
      </c>
      <c r="D37" s="36">
        <f t="shared" si="1"/>
        <v>141.16</v>
      </c>
      <c r="E37" s="36">
        <v>141.16</v>
      </c>
      <c r="F37" s="36"/>
      <c r="G37" s="36"/>
    </row>
    <row r="38" spans="1:7" s="5" customFormat="1" ht="30" customHeight="1" x14ac:dyDescent="0.2">
      <c r="A38" s="276" t="s">
        <v>146</v>
      </c>
      <c r="B38" s="276" t="s">
        <v>147</v>
      </c>
      <c r="C38" s="36">
        <f t="shared" si="0"/>
        <v>141.16</v>
      </c>
      <c r="D38" s="36">
        <f t="shared" si="1"/>
        <v>141.16</v>
      </c>
      <c r="E38" s="36">
        <v>141.16</v>
      </c>
      <c r="F38" s="36"/>
      <c r="G38" s="36"/>
    </row>
    <row r="39" spans="1:7" s="5" customFormat="1" ht="30" customHeight="1" x14ac:dyDescent="0.2">
      <c r="A39" s="276" t="s">
        <v>148</v>
      </c>
      <c r="B39" s="276" t="s">
        <v>149</v>
      </c>
      <c r="C39" s="36">
        <f t="shared" si="0"/>
        <v>27</v>
      </c>
      <c r="D39" s="36">
        <f t="shared" si="1"/>
        <v>27</v>
      </c>
      <c r="E39" s="36">
        <v>27</v>
      </c>
      <c r="F39" s="36"/>
      <c r="G39" s="36"/>
    </row>
    <row r="40" spans="1:7" s="5" customFormat="1" ht="30" customHeight="1" x14ac:dyDescent="0.2">
      <c r="A40" s="276" t="s">
        <v>150</v>
      </c>
      <c r="B40" s="276" t="s">
        <v>151</v>
      </c>
      <c r="C40" s="36">
        <f t="shared" si="0"/>
        <v>27</v>
      </c>
      <c r="D40" s="36">
        <f t="shared" si="1"/>
        <v>27</v>
      </c>
      <c r="E40" s="36">
        <v>27</v>
      </c>
      <c r="F40" s="36"/>
      <c r="G40" s="36"/>
    </row>
    <row r="41" spans="1:7" s="5" customFormat="1" ht="30" customHeight="1" x14ac:dyDescent="0.2">
      <c r="A41" s="276" t="s">
        <v>152</v>
      </c>
      <c r="B41" s="276" t="s">
        <v>153</v>
      </c>
      <c r="C41" s="36">
        <f t="shared" si="0"/>
        <v>756</v>
      </c>
      <c r="D41" s="36">
        <f t="shared" si="1"/>
        <v>756</v>
      </c>
      <c r="E41" s="36">
        <v>756</v>
      </c>
      <c r="F41" s="36"/>
      <c r="G41" s="36"/>
    </row>
    <row r="42" spans="1:7" s="5" customFormat="1" ht="30" customHeight="1" x14ac:dyDescent="0.2">
      <c r="A42" s="276" t="s">
        <v>154</v>
      </c>
      <c r="B42" s="276" t="s">
        <v>155</v>
      </c>
      <c r="C42" s="36">
        <f t="shared" si="0"/>
        <v>756</v>
      </c>
      <c r="D42" s="36">
        <f t="shared" si="1"/>
        <v>756</v>
      </c>
      <c r="E42" s="36">
        <v>756</v>
      </c>
      <c r="F42" s="36"/>
      <c r="G42" s="36"/>
    </row>
    <row r="43" spans="1:7" s="5" customFormat="1" ht="30" customHeight="1" x14ac:dyDescent="0.2">
      <c r="A43" s="276" t="s">
        <v>156</v>
      </c>
      <c r="B43" s="276" t="s">
        <v>157</v>
      </c>
      <c r="C43" s="36">
        <f t="shared" si="0"/>
        <v>32</v>
      </c>
      <c r="D43" s="36">
        <f t="shared" si="1"/>
        <v>32</v>
      </c>
      <c r="E43" s="36">
        <v>30</v>
      </c>
      <c r="F43" s="36">
        <v>2</v>
      </c>
      <c r="G43" s="36"/>
    </row>
    <row r="44" spans="1:7" s="5" customFormat="1" ht="30" customHeight="1" x14ac:dyDescent="0.2">
      <c r="A44" s="276" t="s">
        <v>158</v>
      </c>
      <c r="B44" s="276" t="s">
        <v>159</v>
      </c>
      <c r="C44" s="36">
        <f t="shared" si="0"/>
        <v>1</v>
      </c>
      <c r="D44" s="36">
        <f t="shared" si="1"/>
        <v>1</v>
      </c>
      <c r="E44" s="36"/>
      <c r="F44" s="36">
        <v>1</v>
      </c>
      <c r="G44" s="36"/>
    </row>
    <row r="45" spans="1:7" s="5" customFormat="1" ht="30" customHeight="1" x14ac:dyDescent="0.2">
      <c r="A45" s="276" t="s">
        <v>160</v>
      </c>
      <c r="B45" s="276" t="s">
        <v>161</v>
      </c>
      <c r="C45" s="36">
        <f t="shared" si="0"/>
        <v>1</v>
      </c>
      <c r="D45" s="36">
        <f t="shared" si="1"/>
        <v>1</v>
      </c>
      <c r="E45" s="36"/>
      <c r="F45" s="36">
        <v>1</v>
      </c>
      <c r="G45" s="36"/>
    </row>
    <row r="46" spans="1:7" s="5" customFormat="1" ht="30" customHeight="1" x14ac:dyDescent="0.2">
      <c r="A46" s="276" t="s">
        <v>162</v>
      </c>
      <c r="B46" s="276" t="s">
        <v>163</v>
      </c>
      <c r="C46" s="36">
        <f t="shared" si="0"/>
        <v>30</v>
      </c>
      <c r="D46" s="36">
        <f t="shared" si="1"/>
        <v>30</v>
      </c>
      <c r="E46" s="36">
        <v>30</v>
      </c>
      <c r="F46" s="36"/>
      <c r="G46" s="36"/>
    </row>
    <row r="47" spans="1:7" s="5" customFormat="1" ht="30" customHeight="1" x14ac:dyDescent="0.2">
      <c r="A47" s="276" t="s">
        <v>164</v>
      </c>
      <c r="B47" s="276" t="s">
        <v>165</v>
      </c>
      <c r="C47" s="36">
        <f t="shared" si="0"/>
        <v>2150.66</v>
      </c>
      <c r="D47" s="36">
        <f t="shared" si="1"/>
        <v>2150.66</v>
      </c>
      <c r="E47" s="36">
        <v>2140.66</v>
      </c>
      <c r="F47" s="36">
        <v>10</v>
      </c>
      <c r="G47" s="36"/>
    </row>
    <row r="48" spans="1:7" s="5" customFormat="1" ht="30" customHeight="1" x14ac:dyDescent="0.2">
      <c r="A48" s="276" t="s">
        <v>166</v>
      </c>
      <c r="B48" s="276" t="s">
        <v>167</v>
      </c>
      <c r="C48" s="36">
        <f t="shared" si="0"/>
        <v>12.71</v>
      </c>
      <c r="D48" s="36">
        <f t="shared" si="1"/>
        <v>12.71</v>
      </c>
      <c r="E48" s="36">
        <f>SUM(E49:E51)</f>
        <v>2.71</v>
      </c>
      <c r="F48" s="36">
        <v>10</v>
      </c>
      <c r="G48" s="36"/>
    </row>
    <row r="49" spans="1:7" s="5" customFormat="1" ht="30" customHeight="1" x14ac:dyDescent="0.2">
      <c r="A49" s="276" t="s">
        <v>168</v>
      </c>
      <c r="B49" s="276" t="s">
        <v>169</v>
      </c>
      <c r="C49" s="36">
        <f t="shared" si="0"/>
        <v>2.35</v>
      </c>
      <c r="D49" s="36">
        <f t="shared" si="1"/>
        <v>2.35</v>
      </c>
      <c r="E49" s="36">
        <v>2.35</v>
      </c>
      <c r="F49" s="36"/>
      <c r="G49" s="36"/>
    </row>
    <row r="50" spans="1:7" s="5" customFormat="1" ht="30" customHeight="1" x14ac:dyDescent="0.2">
      <c r="A50" s="276" t="s">
        <v>170</v>
      </c>
      <c r="B50" s="276" t="s">
        <v>171</v>
      </c>
      <c r="C50" s="36">
        <f t="shared" si="0"/>
        <v>10</v>
      </c>
      <c r="D50" s="36">
        <f t="shared" si="1"/>
        <v>10</v>
      </c>
      <c r="E50" s="36"/>
      <c r="F50" s="36">
        <v>10</v>
      </c>
      <c r="G50" s="36"/>
    </row>
    <row r="51" spans="1:7" s="5" customFormat="1" ht="30" customHeight="1" x14ac:dyDescent="0.2">
      <c r="A51" s="276" t="s">
        <v>172</v>
      </c>
      <c r="B51" s="276" t="s">
        <v>173</v>
      </c>
      <c r="C51" s="36">
        <f t="shared" si="0"/>
        <v>0.36</v>
      </c>
      <c r="D51" s="36">
        <f t="shared" si="1"/>
        <v>0.36</v>
      </c>
      <c r="E51" s="36">
        <v>0.36</v>
      </c>
      <c r="F51" s="36"/>
      <c r="G51" s="36"/>
    </row>
    <row r="52" spans="1:7" s="5" customFormat="1" ht="30" customHeight="1" x14ac:dyDescent="0.2">
      <c r="A52" s="276" t="s">
        <v>174</v>
      </c>
      <c r="B52" s="276" t="s">
        <v>175</v>
      </c>
      <c r="C52" s="36">
        <f t="shared" si="0"/>
        <v>2050.9499999999998</v>
      </c>
      <c r="D52" s="36">
        <f t="shared" si="1"/>
        <v>2050.9499999999998</v>
      </c>
      <c r="E52" s="36">
        <v>2050.9499999999998</v>
      </c>
      <c r="F52" s="36"/>
      <c r="G52" s="36"/>
    </row>
    <row r="53" spans="1:7" s="5" customFormat="1" ht="30" customHeight="1" x14ac:dyDescent="0.2">
      <c r="A53" s="276" t="s">
        <v>176</v>
      </c>
      <c r="B53" s="276" t="s">
        <v>177</v>
      </c>
      <c r="C53" s="36">
        <f t="shared" si="0"/>
        <v>2050.9499999999998</v>
      </c>
      <c r="D53" s="36">
        <f t="shared" si="1"/>
        <v>2050.9499999999998</v>
      </c>
      <c r="E53" s="36">
        <v>2050.9499999999998</v>
      </c>
      <c r="F53" s="36"/>
      <c r="G53" s="36"/>
    </row>
    <row r="54" spans="1:7" s="5" customFormat="1" ht="30" customHeight="1" x14ac:dyDescent="0.2">
      <c r="A54" s="276" t="s">
        <v>178</v>
      </c>
      <c r="B54" s="276" t="s">
        <v>179</v>
      </c>
      <c r="C54" s="36">
        <f t="shared" si="0"/>
        <v>85</v>
      </c>
      <c r="D54" s="36">
        <f t="shared" si="1"/>
        <v>85</v>
      </c>
      <c r="E54" s="36">
        <v>85</v>
      </c>
      <c r="F54" s="36"/>
      <c r="G54" s="36"/>
    </row>
    <row r="55" spans="1:7" s="5" customFormat="1" ht="30" customHeight="1" x14ac:dyDescent="0.2">
      <c r="A55" s="276" t="s">
        <v>180</v>
      </c>
      <c r="B55" s="276" t="s">
        <v>181</v>
      </c>
      <c r="C55" s="36">
        <f t="shared" si="0"/>
        <v>85</v>
      </c>
      <c r="D55" s="36">
        <f t="shared" si="1"/>
        <v>85</v>
      </c>
      <c r="E55" s="36">
        <v>85</v>
      </c>
      <c r="F55" s="36"/>
      <c r="G55" s="36"/>
    </row>
    <row r="56" spans="1:7" s="5" customFormat="1" ht="30" customHeight="1" x14ac:dyDescent="0.2">
      <c r="A56" s="276" t="s">
        <v>182</v>
      </c>
      <c r="B56" s="276" t="s">
        <v>183</v>
      </c>
      <c r="C56" s="36">
        <f t="shared" si="0"/>
        <v>2</v>
      </c>
      <c r="D56" s="36">
        <f t="shared" si="1"/>
        <v>2</v>
      </c>
      <c r="E56" s="36">
        <v>2</v>
      </c>
      <c r="F56" s="36"/>
      <c r="G56" s="36"/>
    </row>
    <row r="57" spans="1:7" s="5" customFormat="1" ht="30" customHeight="1" x14ac:dyDescent="0.2">
      <c r="A57" s="276" t="s">
        <v>184</v>
      </c>
      <c r="B57" s="276" t="s">
        <v>185</v>
      </c>
      <c r="C57" s="36">
        <f t="shared" si="0"/>
        <v>2</v>
      </c>
      <c r="D57" s="36">
        <f t="shared" si="1"/>
        <v>2</v>
      </c>
      <c r="E57" s="36">
        <v>2</v>
      </c>
      <c r="F57" s="36"/>
      <c r="G57" s="36"/>
    </row>
    <row r="58" spans="1:7" s="5" customFormat="1" ht="30" customHeight="1" x14ac:dyDescent="0.2">
      <c r="A58" s="276" t="s">
        <v>186</v>
      </c>
      <c r="B58" s="276" t="s">
        <v>187</v>
      </c>
      <c r="C58" s="36">
        <f t="shared" si="0"/>
        <v>209</v>
      </c>
      <c r="D58" s="36">
        <f t="shared" si="1"/>
        <v>0</v>
      </c>
      <c r="E58" s="36"/>
      <c r="F58" s="36"/>
      <c r="G58" s="36">
        <v>209</v>
      </c>
    </row>
    <row r="59" spans="1:7" s="5" customFormat="1" ht="30" customHeight="1" x14ac:dyDescent="0.2">
      <c r="A59" s="276" t="s">
        <v>188</v>
      </c>
      <c r="B59" s="276" t="s">
        <v>189</v>
      </c>
      <c r="C59" s="36">
        <f t="shared" si="0"/>
        <v>209</v>
      </c>
      <c r="D59" s="36">
        <f t="shared" si="1"/>
        <v>0</v>
      </c>
      <c r="E59" s="36"/>
      <c r="F59" s="36"/>
      <c r="G59" s="36">
        <v>209</v>
      </c>
    </row>
    <row r="60" spans="1:7" s="5" customFormat="1" ht="30" customHeight="1" x14ac:dyDescent="0.2">
      <c r="A60" s="276" t="s">
        <v>190</v>
      </c>
      <c r="B60" s="276" t="s">
        <v>191</v>
      </c>
      <c r="C60" s="36">
        <f t="shared" si="0"/>
        <v>209</v>
      </c>
      <c r="D60" s="36">
        <f t="shared" si="1"/>
        <v>0</v>
      </c>
      <c r="E60" s="36"/>
      <c r="F60" s="36"/>
      <c r="G60" s="36">
        <v>209</v>
      </c>
    </row>
    <row r="61" spans="1:7" s="5" customFormat="1" ht="30" customHeight="1" x14ac:dyDescent="0.2">
      <c r="A61" s="276" t="s">
        <v>192</v>
      </c>
      <c r="B61" s="276" t="s">
        <v>193</v>
      </c>
      <c r="C61" s="36">
        <f t="shared" si="0"/>
        <v>485</v>
      </c>
      <c r="D61" s="36">
        <f t="shared" si="1"/>
        <v>0</v>
      </c>
      <c r="E61" s="36"/>
      <c r="F61" s="36"/>
      <c r="G61" s="36">
        <f>SUM(G62+G65+G67)</f>
        <v>485</v>
      </c>
    </row>
    <row r="62" spans="1:7" s="5" customFormat="1" ht="30" customHeight="1" x14ac:dyDescent="0.2">
      <c r="A62" s="276" t="s">
        <v>194</v>
      </c>
      <c r="B62" s="276" t="s">
        <v>195</v>
      </c>
      <c r="C62" s="36">
        <f t="shared" si="0"/>
        <v>435</v>
      </c>
      <c r="D62" s="36">
        <f t="shared" si="1"/>
        <v>0</v>
      </c>
      <c r="E62" s="36"/>
      <c r="F62" s="36"/>
      <c r="G62" s="36">
        <v>435</v>
      </c>
    </row>
    <row r="63" spans="1:7" s="5" customFormat="1" ht="30" customHeight="1" x14ac:dyDescent="0.2">
      <c r="A63" s="276" t="s">
        <v>196</v>
      </c>
      <c r="B63" s="276" t="s">
        <v>197</v>
      </c>
      <c r="C63" s="36">
        <f t="shared" si="0"/>
        <v>20</v>
      </c>
      <c r="D63" s="36">
        <f t="shared" si="1"/>
        <v>0</v>
      </c>
      <c r="E63" s="36"/>
      <c r="F63" s="36"/>
      <c r="G63" s="36">
        <v>20</v>
      </c>
    </row>
    <row r="64" spans="1:7" s="5" customFormat="1" ht="30" customHeight="1" x14ac:dyDescent="0.2">
      <c r="A64" s="276" t="s">
        <v>198</v>
      </c>
      <c r="B64" s="276" t="s">
        <v>199</v>
      </c>
      <c r="C64" s="36">
        <f t="shared" si="0"/>
        <v>415</v>
      </c>
      <c r="D64" s="36">
        <f t="shared" si="1"/>
        <v>0</v>
      </c>
      <c r="E64" s="36"/>
      <c r="F64" s="36"/>
      <c r="G64" s="36">
        <v>415</v>
      </c>
    </row>
    <row r="65" spans="1:7" s="5" customFormat="1" ht="30" customHeight="1" x14ac:dyDescent="0.2">
      <c r="A65" s="276" t="s">
        <v>200</v>
      </c>
      <c r="B65" s="276" t="s">
        <v>201</v>
      </c>
      <c r="C65" s="36">
        <f t="shared" si="0"/>
        <v>38</v>
      </c>
      <c r="D65" s="36">
        <f t="shared" si="1"/>
        <v>0</v>
      </c>
      <c r="E65" s="36"/>
      <c r="F65" s="36"/>
      <c r="G65" s="36">
        <v>38</v>
      </c>
    </row>
    <row r="66" spans="1:7" s="5" customFormat="1" ht="30" customHeight="1" x14ac:dyDescent="0.2">
      <c r="A66" s="276" t="s">
        <v>202</v>
      </c>
      <c r="B66" s="276" t="s">
        <v>203</v>
      </c>
      <c r="C66" s="36">
        <f t="shared" si="0"/>
        <v>38</v>
      </c>
      <c r="D66" s="36">
        <f t="shared" si="1"/>
        <v>0</v>
      </c>
      <c r="E66" s="36"/>
      <c r="F66" s="36"/>
      <c r="G66" s="36">
        <v>38</v>
      </c>
    </row>
    <row r="67" spans="1:7" s="5" customFormat="1" ht="30" customHeight="1" x14ac:dyDescent="0.2">
      <c r="A67" s="276">
        <v>21303</v>
      </c>
      <c r="B67" s="276" t="s">
        <v>204</v>
      </c>
      <c r="C67" s="36">
        <f t="shared" si="0"/>
        <v>12</v>
      </c>
      <c r="D67" s="36">
        <f t="shared" si="1"/>
        <v>0</v>
      </c>
      <c r="E67" s="36"/>
      <c r="F67" s="36"/>
      <c r="G67" s="36">
        <v>12</v>
      </c>
    </row>
    <row r="68" spans="1:7" s="5" customFormat="1" ht="30" customHeight="1" x14ac:dyDescent="0.2">
      <c r="A68" s="276">
        <v>2130399</v>
      </c>
      <c r="B68" s="276" t="s">
        <v>205</v>
      </c>
      <c r="C68" s="36">
        <f t="shared" si="0"/>
        <v>12</v>
      </c>
      <c r="D68" s="36">
        <f t="shared" si="1"/>
        <v>0</v>
      </c>
      <c r="E68" s="36"/>
      <c r="F68" s="36"/>
      <c r="G68" s="36">
        <v>12</v>
      </c>
    </row>
    <row r="69" spans="1:7" s="5" customFormat="1" ht="30" customHeight="1" x14ac:dyDescent="0.2">
      <c r="A69" s="276" t="s">
        <v>206</v>
      </c>
      <c r="B69" s="276" t="s">
        <v>207</v>
      </c>
      <c r="C69" s="36">
        <f t="shared" si="0"/>
        <v>35.82</v>
      </c>
      <c r="D69" s="36">
        <f t="shared" si="1"/>
        <v>35.82</v>
      </c>
      <c r="E69" s="36">
        <v>2.82</v>
      </c>
      <c r="F69" s="36">
        <v>33</v>
      </c>
      <c r="G69" s="36"/>
    </row>
    <row r="70" spans="1:7" s="5" customFormat="1" ht="30" customHeight="1" x14ac:dyDescent="0.2">
      <c r="A70" s="276" t="s">
        <v>208</v>
      </c>
      <c r="B70" s="276" t="s">
        <v>209</v>
      </c>
      <c r="C70" s="36">
        <f t="shared" si="0"/>
        <v>35.82</v>
      </c>
      <c r="D70" s="36">
        <f t="shared" si="1"/>
        <v>35.82</v>
      </c>
      <c r="E70" s="36">
        <v>2.82</v>
      </c>
      <c r="F70" s="36">
        <v>33</v>
      </c>
      <c r="G70" s="36"/>
    </row>
    <row r="71" spans="1:7" s="5" customFormat="1" ht="30" customHeight="1" x14ac:dyDescent="0.2">
      <c r="A71" s="276" t="s">
        <v>210</v>
      </c>
      <c r="B71" s="276" t="s">
        <v>211</v>
      </c>
      <c r="C71" s="36">
        <f>SUM(D71+G71)</f>
        <v>35.82</v>
      </c>
      <c r="D71" s="36">
        <f>SUM(E71:F71)</f>
        <v>35.82</v>
      </c>
      <c r="E71" s="36">
        <v>2.82</v>
      </c>
      <c r="F71" s="36">
        <v>33</v>
      </c>
      <c r="G71" s="36"/>
    </row>
    <row r="72" spans="1:7" s="5" customFormat="1" ht="30" customHeight="1" x14ac:dyDescent="0.2">
      <c r="A72" s="83" t="s">
        <v>212</v>
      </c>
      <c r="B72" s="84"/>
      <c r="C72" s="85">
        <f>SUM(D72+G72)</f>
        <v>5588.5499999999993</v>
      </c>
      <c r="D72" s="85">
        <f>SUM(E72:F72)</f>
        <v>4765.5499999999993</v>
      </c>
      <c r="E72" s="86">
        <f>SUM(E7+E12+E47+E69)</f>
        <v>4657.7599999999993</v>
      </c>
      <c r="F72" s="86">
        <f>SUM(F7+F12+F47+F69)</f>
        <v>107.78999999999999</v>
      </c>
      <c r="G72" s="86">
        <f>SUM(G7+G12+G58+G61+G69)</f>
        <v>823</v>
      </c>
    </row>
    <row r="75" spans="1:7" ht="14.25" customHeight="1" x14ac:dyDescent="0.15">
      <c r="F75" s="87"/>
    </row>
    <row r="76" spans="1:7" ht="14.25" customHeight="1" x14ac:dyDescent="0.15">
      <c r="F76" s="3"/>
    </row>
  </sheetData>
  <mergeCells count="7">
    <mergeCell ref="A2:G2"/>
    <mergeCell ref="A3:E3"/>
    <mergeCell ref="A4:B4"/>
    <mergeCell ref="D4:F4"/>
    <mergeCell ref="A72:B72"/>
    <mergeCell ref="C4:C5"/>
    <mergeCell ref="G4:G5"/>
  </mergeCells>
  <phoneticPr fontId="15" type="noConversion"/>
  <printOptions horizontalCentered="1"/>
  <pageMargins left="0.39370078740157499" right="0.39370078740157499" top="0.511811023622047" bottom="0.511811023622047" header="0.31496062992126" footer="0.31496062992126"/>
  <pageSetup paperSize="9" scale="94"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28"/>
  <sheetViews>
    <sheetView topLeftCell="N1" zoomScale="70" zoomScaleNormal="70" workbookViewId="0"/>
  </sheetViews>
  <sheetFormatPr defaultColWidth="8.7109375" defaultRowHeight="12.75" x14ac:dyDescent="0.2"/>
  <cols>
    <col min="1" max="1" width="13.85546875" style="197" customWidth="1"/>
    <col min="2" max="2" width="8.7109375" style="197"/>
    <col min="3" max="3" width="32.5703125" style="197" customWidth="1"/>
    <col min="4" max="4" width="15.7109375" style="197" customWidth="1"/>
    <col min="5" max="5" width="16.140625" style="197" customWidth="1"/>
    <col min="6" max="6" width="15.7109375" style="197" customWidth="1"/>
    <col min="7" max="7" width="14" style="197" customWidth="1"/>
    <col min="8" max="8" width="8.7109375" style="197"/>
    <col min="9" max="10" width="14.7109375" style="197" customWidth="1"/>
    <col min="11" max="11" width="8.7109375" style="197"/>
    <col min="12" max="12" width="13.140625" style="197" customWidth="1"/>
    <col min="13" max="13" width="13.5703125" style="197" customWidth="1"/>
    <col min="14" max="15" width="8.7109375" style="197"/>
    <col min="16" max="16" width="34.7109375" style="197" customWidth="1"/>
    <col min="17" max="17" width="19.7109375" style="197" customWidth="1"/>
    <col min="18" max="18" width="17.85546875" style="197" customWidth="1"/>
    <col min="19" max="19" width="17.5703125" style="197" customWidth="1"/>
    <col min="20" max="20" width="17.28515625" style="197" customWidth="1"/>
    <col min="21" max="21" width="8.7109375" style="197"/>
    <col min="22" max="22" width="14" style="197" customWidth="1"/>
    <col min="23" max="23" width="14.28515625" style="197" customWidth="1"/>
    <col min="24" max="24" width="8.7109375" style="197"/>
    <col min="25" max="25" width="14.7109375" style="197" customWidth="1"/>
    <col min="26" max="26" width="13.85546875" style="197" customWidth="1"/>
    <col min="27" max="16384" width="8.7109375" style="197"/>
  </cols>
  <sheetData>
    <row r="1" spans="1:26" s="105" customFormat="1" ht="12" x14ac:dyDescent="0.15">
      <c r="A1" s="251"/>
      <c r="B1" s="252"/>
      <c r="C1" s="251"/>
      <c r="D1" s="251"/>
      <c r="E1" s="253"/>
      <c r="F1" s="253"/>
      <c r="G1" s="253"/>
      <c r="H1" s="253"/>
      <c r="I1" s="253"/>
      <c r="J1" s="253"/>
      <c r="K1" s="253"/>
      <c r="L1" s="253"/>
      <c r="M1" s="253"/>
      <c r="N1" s="251"/>
      <c r="O1" s="252"/>
      <c r="P1" s="251"/>
      <c r="Q1" s="251"/>
      <c r="R1" s="253"/>
      <c r="S1" s="253"/>
      <c r="T1" s="253"/>
      <c r="U1" s="253"/>
      <c r="V1" s="253"/>
      <c r="W1" s="106"/>
      <c r="X1" s="253"/>
      <c r="Z1" s="128" t="s">
        <v>262</v>
      </c>
    </row>
    <row r="2" spans="1:26" s="105" customFormat="1" ht="39" customHeight="1" x14ac:dyDescent="0.2">
      <c r="A2" s="120" t="s">
        <v>263</v>
      </c>
      <c r="B2" s="120"/>
      <c r="C2" s="120"/>
      <c r="D2" s="120"/>
      <c r="E2" s="120"/>
      <c r="F2" s="120"/>
      <c r="G2" s="120"/>
      <c r="H2" s="120"/>
      <c r="I2" s="120"/>
      <c r="J2" s="120"/>
      <c r="K2" s="120"/>
      <c r="L2" s="120"/>
      <c r="M2" s="120"/>
      <c r="N2" s="120"/>
      <c r="O2" s="120"/>
      <c r="P2" s="120"/>
      <c r="Q2" s="120"/>
      <c r="R2" s="120"/>
      <c r="S2" s="120"/>
      <c r="T2" s="120"/>
      <c r="U2" s="120"/>
      <c r="V2" s="120"/>
      <c r="W2" s="120"/>
      <c r="X2" s="254"/>
      <c r="Y2" s="254"/>
      <c r="Z2" s="254"/>
    </row>
    <row r="3" spans="1:26" s="105" customFormat="1" ht="39.950000000000003" customHeight="1" x14ac:dyDescent="0.25">
      <c r="A3" s="255" t="s">
        <v>264</v>
      </c>
      <c r="B3" s="62" t="s">
        <v>66</v>
      </c>
      <c r="C3" s="62"/>
      <c r="D3" s="62"/>
      <c r="E3" s="63"/>
      <c r="F3" s="63"/>
      <c r="G3" s="63"/>
      <c r="H3" s="63"/>
      <c r="I3" s="63"/>
      <c r="J3" s="63"/>
      <c r="K3" s="63"/>
      <c r="L3" s="63"/>
      <c r="M3" s="63"/>
      <c r="N3" s="64"/>
      <c r="O3" s="65"/>
      <c r="P3" s="64"/>
      <c r="Q3" s="64"/>
      <c r="R3" s="63"/>
      <c r="S3" s="63"/>
      <c r="T3" s="63"/>
      <c r="U3" s="63"/>
      <c r="V3" s="63"/>
      <c r="W3" s="256"/>
      <c r="X3" s="63"/>
      <c r="Y3" s="66"/>
      <c r="Z3" s="256" t="s">
        <v>3</v>
      </c>
    </row>
    <row r="4" spans="1:26" s="105" customFormat="1" ht="39.950000000000003" customHeight="1" x14ac:dyDescent="0.2">
      <c r="A4" s="257" t="s">
        <v>5</v>
      </c>
      <c r="B4" s="258"/>
      <c r="C4" s="258"/>
      <c r="D4" s="258"/>
      <c r="E4" s="258"/>
      <c r="F4" s="258"/>
      <c r="G4" s="258"/>
      <c r="H4" s="258"/>
      <c r="I4" s="258"/>
      <c r="J4" s="258"/>
      <c r="K4" s="258"/>
      <c r="L4" s="258"/>
      <c r="M4" s="259"/>
      <c r="N4" s="257" t="s">
        <v>5</v>
      </c>
      <c r="O4" s="258"/>
      <c r="P4" s="258"/>
      <c r="Q4" s="258"/>
      <c r="R4" s="258"/>
      <c r="S4" s="258"/>
      <c r="T4" s="258"/>
      <c r="U4" s="258"/>
      <c r="V4" s="258"/>
      <c r="W4" s="258"/>
      <c r="X4" s="258"/>
      <c r="Y4" s="258"/>
      <c r="Z4" s="259"/>
    </row>
    <row r="5" spans="1:26" s="105" customFormat="1" ht="39.950000000000003" customHeight="1" x14ac:dyDescent="0.2">
      <c r="A5" s="260" t="s">
        <v>265</v>
      </c>
      <c r="B5" s="260"/>
      <c r="C5" s="260"/>
      <c r="D5" s="261" t="s">
        <v>52</v>
      </c>
      <c r="E5" s="258" t="s">
        <v>55</v>
      </c>
      <c r="F5" s="258"/>
      <c r="G5" s="259"/>
      <c r="H5" s="257" t="s">
        <v>56</v>
      </c>
      <c r="I5" s="258"/>
      <c r="J5" s="259"/>
      <c r="K5" s="257" t="s">
        <v>57</v>
      </c>
      <c r="L5" s="258"/>
      <c r="M5" s="259"/>
      <c r="N5" s="260" t="s">
        <v>266</v>
      </c>
      <c r="O5" s="260"/>
      <c r="P5" s="260"/>
      <c r="Q5" s="261" t="s">
        <v>52</v>
      </c>
      <c r="R5" s="258" t="s">
        <v>55</v>
      </c>
      <c r="S5" s="258"/>
      <c r="T5" s="259"/>
      <c r="U5" s="257" t="s">
        <v>56</v>
      </c>
      <c r="V5" s="258"/>
      <c r="W5" s="259"/>
      <c r="X5" s="257" t="s">
        <v>57</v>
      </c>
      <c r="Y5" s="258"/>
      <c r="Z5" s="259"/>
    </row>
    <row r="6" spans="1:26" s="105" customFormat="1" ht="39.950000000000003" customHeight="1" x14ac:dyDescent="0.2">
      <c r="A6" s="262" t="s">
        <v>267</v>
      </c>
      <c r="B6" s="262" t="s">
        <v>268</v>
      </c>
      <c r="C6" s="262" t="s">
        <v>252</v>
      </c>
      <c r="D6" s="261"/>
      <c r="E6" s="263" t="s">
        <v>54</v>
      </c>
      <c r="F6" s="264" t="s">
        <v>74</v>
      </c>
      <c r="G6" s="264" t="s">
        <v>75</v>
      </c>
      <c r="H6" s="264" t="s">
        <v>54</v>
      </c>
      <c r="I6" s="264" t="s">
        <v>74</v>
      </c>
      <c r="J6" s="264" t="s">
        <v>75</v>
      </c>
      <c r="K6" s="264" t="s">
        <v>54</v>
      </c>
      <c r="L6" s="264" t="s">
        <v>74</v>
      </c>
      <c r="M6" s="264" t="s">
        <v>75</v>
      </c>
      <c r="N6" s="262" t="s">
        <v>267</v>
      </c>
      <c r="O6" s="262" t="s">
        <v>268</v>
      </c>
      <c r="P6" s="262" t="s">
        <v>252</v>
      </c>
      <c r="Q6" s="261"/>
      <c r="R6" s="263" t="s">
        <v>54</v>
      </c>
      <c r="S6" s="264" t="s">
        <v>74</v>
      </c>
      <c r="T6" s="264" t="s">
        <v>75</v>
      </c>
      <c r="U6" s="264" t="s">
        <v>54</v>
      </c>
      <c r="V6" s="264" t="s">
        <v>74</v>
      </c>
      <c r="W6" s="264" t="s">
        <v>75</v>
      </c>
      <c r="X6" s="264" t="s">
        <v>54</v>
      </c>
      <c r="Y6" s="264" t="s">
        <v>74</v>
      </c>
      <c r="Z6" s="264" t="s">
        <v>75</v>
      </c>
    </row>
    <row r="7" spans="1:26" s="105" customFormat="1" ht="39.950000000000003" customHeight="1" x14ac:dyDescent="0.2">
      <c r="A7" s="262" t="s">
        <v>255</v>
      </c>
      <c r="B7" s="262" t="s">
        <v>256</v>
      </c>
      <c r="C7" s="262" t="s">
        <v>257</v>
      </c>
      <c r="D7" s="262" t="s">
        <v>258</v>
      </c>
      <c r="E7" s="262" t="s">
        <v>259</v>
      </c>
      <c r="F7" s="262" t="s">
        <v>260</v>
      </c>
      <c r="G7" s="262" t="s">
        <v>261</v>
      </c>
      <c r="H7" s="262" t="s">
        <v>269</v>
      </c>
      <c r="I7" s="262" t="s">
        <v>270</v>
      </c>
      <c r="J7" s="262" t="s">
        <v>271</v>
      </c>
      <c r="K7" s="262" t="s">
        <v>272</v>
      </c>
      <c r="L7" s="262" t="s">
        <v>273</v>
      </c>
      <c r="M7" s="262" t="s">
        <v>274</v>
      </c>
      <c r="N7" s="262" t="s">
        <v>275</v>
      </c>
      <c r="O7" s="262" t="s">
        <v>276</v>
      </c>
      <c r="P7" s="262" t="s">
        <v>277</v>
      </c>
      <c r="Q7" s="262" t="s">
        <v>278</v>
      </c>
      <c r="R7" s="262" t="s">
        <v>279</v>
      </c>
      <c r="S7" s="262" t="s">
        <v>280</v>
      </c>
      <c r="T7" s="262" t="s">
        <v>281</v>
      </c>
      <c r="U7" s="262" t="s">
        <v>282</v>
      </c>
      <c r="V7" s="262" t="s">
        <v>283</v>
      </c>
      <c r="W7" s="262" t="s">
        <v>284</v>
      </c>
      <c r="X7" s="262" t="s">
        <v>285</v>
      </c>
      <c r="Y7" s="262" t="s">
        <v>286</v>
      </c>
      <c r="Z7" s="262" t="s">
        <v>287</v>
      </c>
    </row>
    <row r="8" spans="1:26" s="105" customFormat="1" ht="39.950000000000003" customHeight="1" x14ac:dyDescent="0.2">
      <c r="A8" s="67" t="s">
        <v>288</v>
      </c>
      <c r="B8" s="67" t="s">
        <v>67</v>
      </c>
      <c r="C8" s="67" t="s">
        <v>289</v>
      </c>
      <c r="D8" s="68">
        <f>SUM(D9:D12)</f>
        <v>735.64</v>
      </c>
      <c r="E8" s="68">
        <v>735.64</v>
      </c>
      <c r="F8" s="68">
        <v>735.64</v>
      </c>
      <c r="G8" s="68"/>
      <c r="H8" s="68"/>
      <c r="I8" s="68"/>
      <c r="J8" s="68"/>
      <c r="K8" s="262"/>
      <c r="L8" s="262"/>
      <c r="M8" s="262"/>
      <c r="N8" s="67" t="s">
        <v>290</v>
      </c>
      <c r="O8" s="67" t="s">
        <v>67</v>
      </c>
      <c r="P8" s="67" t="s">
        <v>291</v>
      </c>
      <c r="Q8" s="68">
        <v>735.64</v>
      </c>
      <c r="R8" s="68">
        <v>735.64</v>
      </c>
      <c r="S8" s="68">
        <v>735.64</v>
      </c>
      <c r="T8" s="68"/>
      <c r="U8" s="262"/>
      <c r="V8" s="262"/>
      <c r="W8" s="262"/>
      <c r="X8" s="262"/>
      <c r="Y8" s="262"/>
      <c r="Z8" s="262"/>
    </row>
    <row r="9" spans="1:26" s="105" customFormat="1" ht="39.950000000000003" customHeight="1" x14ac:dyDescent="0.3">
      <c r="A9" s="67" t="s">
        <v>67</v>
      </c>
      <c r="B9" s="67" t="s">
        <v>292</v>
      </c>
      <c r="C9" s="67" t="s">
        <v>293</v>
      </c>
      <c r="D9" s="68">
        <v>30.25</v>
      </c>
      <c r="E9" s="68">
        <v>30.25</v>
      </c>
      <c r="F9" s="68">
        <v>30.25</v>
      </c>
      <c r="G9" s="68"/>
      <c r="H9" s="68"/>
      <c r="I9" s="68"/>
      <c r="J9" s="69"/>
      <c r="K9" s="262"/>
      <c r="L9" s="262"/>
      <c r="M9" s="262"/>
      <c r="N9" s="67" t="s">
        <v>67</v>
      </c>
      <c r="O9" s="67" t="s">
        <v>292</v>
      </c>
      <c r="P9" s="67" t="s">
        <v>294</v>
      </c>
      <c r="Q9" s="68">
        <v>12.48</v>
      </c>
      <c r="R9" s="68">
        <v>12.48</v>
      </c>
      <c r="S9" s="68">
        <v>12.48</v>
      </c>
      <c r="T9" s="68"/>
      <c r="U9" s="262"/>
      <c r="V9" s="262"/>
      <c r="W9" s="262"/>
      <c r="X9" s="262"/>
      <c r="Y9" s="262"/>
      <c r="Z9" s="262"/>
    </row>
    <row r="10" spans="1:26" s="105" customFormat="1" ht="39.950000000000003" customHeight="1" x14ac:dyDescent="0.3">
      <c r="A10" s="67" t="s">
        <v>67</v>
      </c>
      <c r="B10" s="67" t="s">
        <v>295</v>
      </c>
      <c r="C10" s="67" t="s">
        <v>296</v>
      </c>
      <c r="D10" s="68">
        <v>9.5299999999999994</v>
      </c>
      <c r="E10" s="68">
        <v>9.5299999999999994</v>
      </c>
      <c r="F10" s="68">
        <v>9.5299999999999994</v>
      </c>
      <c r="G10" s="68"/>
      <c r="H10" s="68"/>
      <c r="I10" s="68"/>
      <c r="J10" s="69"/>
      <c r="K10" s="262"/>
      <c r="L10" s="262"/>
      <c r="M10" s="262"/>
      <c r="N10" s="67" t="s">
        <v>67</v>
      </c>
      <c r="O10" s="67" t="s">
        <v>295</v>
      </c>
      <c r="P10" s="67" t="s">
        <v>297</v>
      </c>
      <c r="Q10" s="68">
        <v>16.73</v>
      </c>
      <c r="R10" s="68">
        <v>16.73</v>
      </c>
      <c r="S10" s="68">
        <v>16.73</v>
      </c>
      <c r="T10" s="68"/>
      <c r="U10" s="262"/>
      <c r="V10" s="262"/>
      <c r="W10" s="262"/>
      <c r="X10" s="262"/>
      <c r="Y10" s="262"/>
      <c r="Z10" s="262"/>
    </row>
    <row r="11" spans="1:26" s="105" customFormat="1" ht="39.950000000000003" customHeight="1" x14ac:dyDescent="0.3">
      <c r="A11" s="67" t="s">
        <v>67</v>
      </c>
      <c r="B11" s="67" t="s">
        <v>298</v>
      </c>
      <c r="C11" s="67" t="s">
        <v>299</v>
      </c>
      <c r="D11" s="68">
        <v>2.82</v>
      </c>
      <c r="E11" s="68">
        <v>2.82</v>
      </c>
      <c r="F11" s="68">
        <v>2.82</v>
      </c>
      <c r="G11" s="68"/>
      <c r="H11" s="68"/>
      <c r="I11" s="68"/>
      <c r="J11" s="69"/>
      <c r="K11" s="262"/>
      <c r="L11" s="262"/>
      <c r="M11" s="262"/>
      <c r="N11" s="67" t="s">
        <v>67</v>
      </c>
      <c r="O11" s="67" t="s">
        <v>298</v>
      </c>
      <c r="P11" s="67" t="s">
        <v>300</v>
      </c>
      <c r="Q11" s="68">
        <v>1.04</v>
      </c>
      <c r="R11" s="68">
        <v>1.04</v>
      </c>
      <c r="S11" s="68">
        <v>1.04</v>
      </c>
      <c r="T11" s="68"/>
      <c r="U11" s="262"/>
      <c r="V11" s="262"/>
      <c r="W11" s="262"/>
      <c r="X11" s="262"/>
      <c r="Y11" s="262"/>
      <c r="Z11" s="262"/>
    </row>
    <row r="12" spans="1:26" s="105" customFormat="1" ht="39.950000000000003" customHeight="1" x14ac:dyDescent="0.3">
      <c r="A12" s="67" t="s">
        <v>67</v>
      </c>
      <c r="B12" s="67" t="s">
        <v>301</v>
      </c>
      <c r="C12" s="67" t="s">
        <v>302</v>
      </c>
      <c r="D12" s="68">
        <v>693.04</v>
      </c>
      <c r="E12" s="68">
        <v>693.04</v>
      </c>
      <c r="F12" s="68">
        <v>693.04</v>
      </c>
      <c r="G12" s="68"/>
      <c r="H12" s="68"/>
      <c r="I12" s="68"/>
      <c r="J12" s="69"/>
      <c r="K12" s="262"/>
      <c r="L12" s="262"/>
      <c r="M12" s="262"/>
      <c r="N12" s="67" t="s">
        <v>67</v>
      </c>
      <c r="O12" s="67" t="s">
        <v>303</v>
      </c>
      <c r="P12" s="67" t="s">
        <v>304</v>
      </c>
      <c r="Q12" s="68">
        <v>5.65</v>
      </c>
      <c r="R12" s="68">
        <v>5.65</v>
      </c>
      <c r="S12" s="68">
        <v>5.65</v>
      </c>
      <c r="T12" s="68"/>
      <c r="U12" s="262"/>
      <c r="V12" s="262"/>
      <c r="W12" s="262"/>
      <c r="X12" s="262"/>
      <c r="Y12" s="262"/>
      <c r="Z12" s="262"/>
    </row>
    <row r="13" spans="1:26" s="105" customFormat="1" ht="39.950000000000003" customHeight="1" x14ac:dyDescent="0.2">
      <c r="A13" s="67" t="s">
        <v>305</v>
      </c>
      <c r="B13" s="67" t="s">
        <v>67</v>
      </c>
      <c r="C13" s="67" t="s">
        <v>306</v>
      </c>
      <c r="D13" s="68">
        <v>721.79</v>
      </c>
      <c r="E13" s="68">
        <v>721.79</v>
      </c>
      <c r="F13" s="68">
        <v>107.79</v>
      </c>
      <c r="G13" s="68">
        <v>614</v>
      </c>
      <c r="H13" s="68"/>
      <c r="I13" s="68"/>
      <c r="J13" s="68"/>
      <c r="K13" s="262"/>
      <c r="L13" s="262"/>
      <c r="M13" s="262"/>
      <c r="N13" s="67" t="s">
        <v>67</v>
      </c>
      <c r="O13" s="67" t="s">
        <v>271</v>
      </c>
      <c r="P13" s="67" t="s">
        <v>307</v>
      </c>
      <c r="Q13" s="68">
        <v>2.41</v>
      </c>
      <c r="R13" s="68">
        <v>2.41</v>
      </c>
      <c r="S13" s="68">
        <v>2.41</v>
      </c>
      <c r="T13" s="68"/>
      <c r="U13" s="262"/>
      <c r="V13" s="262"/>
      <c r="W13" s="262"/>
      <c r="X13" s="262"/>
      <c r="Y13" s="262"/>
      <c r="Z13" s="262"/>
    </row>
    <row r="14" spans="1:26" s="105" customFormat="1" ht="39.950000000000003" customHeight="1" x14ac:dyDescent="0.3">
      <c r="A14" s="67" t="s">
        <v>67</v>
      </c>
      <c r="B14" s="67" t="s">
        <v>292</v>
      </c>
      <c r="C14" s="67" t="s">
        <v>308</v>
      </c>
      <c r="D14" s="68">
        <v>340.79</v>
      </c>
      <c r="E14" s="68">
        <v>340.79</v>
      </c>
      <c r="F14" s="68">
        <v>106.79</v>
      </c>
      <c r="G14" s="68">
        <v>234</v>
      </c>
      <c r="H14" s="68"/>
      <c r="I14" s="68"/>
      <c r="J14" s="69"/>
      <c r="K14" s="262"/>
      <c r="L14" s="262"/>
      <c r="M14" s="262"/>
      <c r="N14" s="67" t="s">
        <v>67</v>
      </c>
      <c r="O14" s="67" t="s">
        <v>272</v>
      </c>
      <c r="P14" s="67" t="s">
        <v>309</v>
      </c>
      <c r="Q14" s="68">
        <v>1.18</v>
      </c>
      <c r="R14" s="68">
        <v>1.18</v>
      </c>
      <c r="S14" s="68">
        <v>1.18</v>
      </c>
      <c r="T14" s="68"/>
      <c r="U14" s="262"/>
      <c r="V14" s="262"/>
      <c r="W14" s="262"/>
      <c r="X14" s="262"/>
      <c r="Y14" s="262"/>
      <c r="Z14" s="262"/>
    </row>
    <row r="15" spans="1:26" s="105" customFormat="1" ht="39.950000000000003" customHeight="1" x14ac:dyDescent="0.3">
      <c r="A15" s="67" t="s">
        <v>67</v>
      </c>
      <c r="B15" s="67" t="s">
        <v>310</v>
      </c>
      <c r="C15" s="67" t="s">
        <v>311</v>
      </c>
      <c r="D15" s="68">
        <v>380</v>
      </c>
      <c r="E15" s="68">
        <v>380</v>
      </c>
      <c r="F15" s="68"/>
      <c r="G15" s="68">
        <v>380</v>
      </c>
      <c r="H15" s="68"/>
      <c r="I15" s="68"/>
      <c r="J15" s="69"/>
      <c r="K15" s="262"/>
      <c r="L15" s="262"/>
      <c r="M15" s="262"/>
      <c r="N15" s="67" t="s">
        <v>67</v>
      </c>
      <c r="O15" s="67" t="s">
        <v>273</v>
      </c>
      <c r="P15" s="67" t="s">
        <v>312</v>
      </c>
      <c r="Q15" s="68">
        <v>0.28999999999999998</v>
      </c>
      <c r="R15" s="68">
        <v>0.28999999999999998</v>
      </c>
      <c r="S15" s="68">
        <v>0.28999999999999998</v>
      </c>
      <c r="T15" s="68"/>
      <c r="U15" s="262"/>
      <c r="V15" s="262"/>
      <c r="W15" s="262"/>
      <c r="X15" s="262"/>
      <c r="Y15" s="262"/>
      <c r="Z15" s="262"/>
    </row>
    <row r="16" spans="1:26" s="105" customFormat="1" ht="39.950000000000003" customHeight="1" x14ac:dyDescent="0.3">
      <c r="A16" s="67" t="s">
        <v>67</v>
      </c>
      <c r="B16" s="67" t="s">
        <v>313</v>
      </c>
      <c r="C16" s="67" t="s">
        <v>314</v>
      </c>
      <c r="D16" s="68">
        <v>1</v>
      </c>
      <c r="E16" s="68">
        <v>1</v>
      </c>
      <c r="F16" s="68">
        <v>1</v>
      </c>
      <c r="G16" s="68"/>
      <c r="H16" s="68"/>
      <c r="I16" s="68"/>
      <c r="J16" s="69"/>
      <c r="K16" s="262"/>
      <c r="L16" s="262"/>
      <c r="M16" s="262"/>
      <c r="N16" s="67" t="s">
        <v>67</v>
      </c>
      <c r="O16" s="67" t="s">
        <v>274</v>
      </c>
      <c r="P16" s="67" t="s">
        <v>299</v>
      </c>
      <c r="Q16" s="68">
        <v>2.82</v>
      </c>
      <c r="R16" s="68">
        <v>2.82</v>
      </c>
      <c r="S16" s="68">
        <v>2.82</v>
      </c>
      <c r="T16" s="68"/>
      <c r="U16" s="262"/>
      <c r="V16" s="262"/>
      <c r="W16" s="262"/>
      <c r="X16" s="262"/>
      <c r="Y16" s="262"/>
      <c r="Z16" s="262"/>
    </row>
    <row r="17" spans="1:26" s="105" customFormat="1" ht="39.950000000000003" customHeight="1" x14ac:dyDescent="0.3">
      <c r="A17" s="67" t="s">
        <v>315</v>
      </c>
      <c r="B17" s="67" t="s">
        <v>67</v>
      </c>
      <c r="C17" s="67" t="s">
        <v>316</v>
      </c>
      <c r="D17" s="68">
        <v>209</v>
      </c>
      <c r="E17" s="68">
        <v>209</v>
      </c>
      <c r="F17" s="68"/>
      <c r="G17" s="68">
        <v>209</v>
      </c>
      <c r="H17" s="68"/>
      <c r="I17" s="68"/>
      <c r="J17" s="69"/>
      <c r="K17" s="262"/>
      <c r="L17" s="262"/>
      <c r="M17" s="262"/>
      <c r="N17" s="67" t="s">
        <v>67</v>
      </c>
      <c r="O17" s="67" t="s">
        <v>301</v>
      </c>
      <c r="P17" s="67" t="s">
        <v>302</v>
      </c>
      <c r="Q17" s="68">
        <v>693.04</v>
      </c>
      <c r="R17" s="68">
        <v>693.04</v>
      </c>
      <c r="S17" s="68">
        <v>693.04</v>
      </c>
      <c r="T17" s="68"/>
      <c r="U17" s="262"/>
      <c r="V17" s="262"/>
      <c r="W17" s="262"/>
      <c r="X17" s="262"/>
      <c r="Y17" s="262"/>
      <c r="Z17" s="262"/>
    </row>
    <row r="18" spans="1:26" s="105" customFormat="1" ht="39.950000000000003" customHeight="1" x14ac:dyDescent="0.3">
      <c r="A18" s="67" t="s">
        <v>67</v>
      </c>
      <c r="B18" s="67" t="s">
        <v>295</v>
      </c>
      <c r="C18" s="67" t="s">
        <v>317</v>
      </c>
      <c r="D18" s="68">
        <v>209</v>
      </c>
      <c r="E18" s="68">
        <v>209</v>
      </c>
      <c r="F18" s="68"/>
      <c r="G18" s="68">
        <v>209</v>
      </c>
      <c r="H18" s="68"/>
      <c r="I18" s="68"/>
      <c r="J18" s="69"/>
      <c r="K18" s="262"/>
      <c r="L18" s="262"/>
      <c r="M18" s="262"/>
      <c r="N18" s="67" t="s">
        <v>318</v>
      </c>
      <c r="O18" s="67" t="s">
        <v>67</v>
      </c>
      <c r="P18" s="67" t="s">
        <v>319</v>
      </c>
      <c r="Q18" s="68">
        <v>721.79</v>
      </c>
      <c r="R18" s="68">
        <v>721.79</v>
      </c>
      <c r="S18" s="68">
        <v>107.79</v>
      </c>
      <c r="T18" s="68">
        <v>614</v>
      </c>
      <c r="U18" s="262"/>
      <c r="V18" s="262"/>
      <c r="W18" s="262"/>
      <c r="X18" s="262"/>
      <c r="Y18" s="262"/>
      <c r="Z18" s="262"/>
    </row>
    <row r="19" spans="1:26" s="105" customFormat="1" ht="39.950000000000003" customHeight="1" x14ac:dyDescent="0.3">
      <c r="A19" s="67" t="s">
        <v>320</v>
      </c>
      <c r="B19" s="67" t="s">
        <v>67</v>
      </c>
      <c r="C19" s="67" t="s">
        <v>321</v>
      </c>
      <c r="D19" s="68">
        <v>3922.12</v>
      </c>
      <c r="E19" s="68">
        <v>3922.12</v>
      </c>
      <c r="F19" s="68">
        <v>3922.12</v>
      </c>
      <c r="G19" s="68"/>
      <c r="H19" s="68"/>
      <c r="I19" s="68"/>
      <c r="J19" s="69"/>
      <c r="K19" s="262"/>
      <c r="L19" s="262"/>
      <c r="M19" s="262"/>
      <c r="N19" s="67" t="s">
        <v>67</v>
      </c>
      <c r="O19" s="67" t="s">
        <v>292</v>
      </c>
      <c r="P19" s="67" t="s">
        <v>322</v>
      </c>
      <c r="Q19" s="68">
        <v>339.6</v>
      </c>
      <c r="R19" s="68">
        <v>339.6</v>
      </c>
      <c r="S19" s="68">
        <v>105.6</v>
      </c>
      <c r="T19" s="68">
        <v>234</v>
      </c>
      <c r="U19" s="262"/>
      <c r="V19" s="262"/>
      <c r="W19" s="262"/>
      <c r="X19" s="262"/>
      <c r="Y19" s="262"/>
      <c r="Z19" s="262"/>
    </row>
    <row r="20" spans="1:26" s="105" customFormat="1" ht="39.950000000000003" customHeight="1" x14ac:dyDescent="0.3">
      <c r="A20" s="67" t="s">
        <v>67</v>
      </c>
      <c r="B20" s="67" t="s">
        <v>292</v>
      </c>
      <c r="C20" s="67" t="s">
        <v>323</v>
      </c>
      <c r="D20" s="68">
        <v>3922.12</v>
      </c>
      <c r="E20" s="68">
        <v>3922.12</v>
      </c>
      <c r="F20" s="68">
        <v>3922.12</v>
      </c>
      <c r="G20" s="68" t="s">
        <v>67</v>
      </c>
      <c r="H20" s="68"/>
      <c r="I20" s="68"/>
      <c r="J20" s="69"/>
      <c r="K20" s="262"/>
      <c r="L20" s="262"/>
      <c r="M20" s="262"/>
      <c r="N20" s="67" t="s">
        <v>67</v>
      </c>
      <c r="O20" s="67" t="s">
        <v>278</v>
      </c>
      <c r="P20" s="67" t="s">
        <v>314</v>
      </c>
      <c r="Q20" s="68">
        <v>1</v>
      </c>
      <c r="R20" s="68">
        <v>1</v>
      </c>
      <c r="S20" s="68">
        <v>1</v>
      </c>
      <c r="T20" s="68"/>
      <c r="U20" s="262"/>
      <c r="V20" s="262"/>
      <c r="W20" s="262"/>
      <c r="X20" s="262"/>
      <c r="Y20" s="262"/>
      <c r="Z20" s="262"/>
    </row>
    <row r="21" spans="1:26" s="105" customFormat="1" ht="39.950000000000003" customHeight="1" x14ac:dyDescent="0.3">
      <c r="A21" s="67" t="s">
        <v>67</v>
      </c>
      <c r="B21" s="67"/>
      <c r="C21" s="67"/>
      <c r="D21" s="68" t="s">
        <v>67</v>
      </c>
      <c r="E21" s="68"/>
      <c r="F21" s="68"/>
      <c r="G21" s="68" t="s">
        <v>67</v>
      </c>
      <c r="H21" s="68"/>
      <c r="I21" s="68"/>
      <c r="J21" s="69"/>
      <c r="K21" s="262"/>
      <c r="L21" s="262"/>
      <c r="M21" s="262"/>
      <c r="N21" s="67" t="s">
        <v>67</v>
      </c>
      <c r="O21" s="67" t="s">
        <v>324</v>
      </c>
      <c r="P21" s="67" t="s">
        <v>311</v>
      </c>
      <c r="Q21" s="68">
        <v>380</v>
      </c>
      <c r="R21" s="68">
        <v>380</v>
      </c>
      <c r="S21" s="68"/>
      <c r="T21" s="68">
        <v>380</v>
      </c>
      <c r="U21" s="262"/>
      <c r="V21" s="262"/>
      <c r="W21" s="262"/>
      <c r="X21" s="262"/>
      <c r="Y21" s="262"/>
      <c r="Z21" s="262"/>
    </row>
    <row r="22" spans="1:26" s="105" customFormat="1" ht="39.950000000000003" customHeight="1" x14ac:dyDescent="0.3">
      <c r="A22" s="67" t="s">
        <v>67</v>
      </c>
      <c r="B22" s="67"/>
      <c r="C22" s="67"/>
      <c r="D22" s="68" t="s">
        <v>67</v>
      </c>
      <c r="E22" s="68"/>
      <c r="F22" s="68"/>
      <c r="G22" s="68" t="s">
        <v>67</v>
      </c>
      <c r="H22" s="68"/>
      <c r="I22" s="68"/>
      <c r="J22" s="69"/>
      <c r="K22" s="262"/>
      <c r="L22" s="262"/>
      <c r="M22" s="262"/>
      <c r="N22" s="67" t="s">
        <v>67</v>
      </c>
      <c r="O22" s="67" t="s">
        <v>325</v>
      </c>
      <c r="P22" s="67" t="s">
        <v>326</v>
      </c>
      <c r="Q22" s="68">
        <v>0.53</v>
      </c>
      <c r="R22" s="68">
        <v>0.53</v>
      </c>
      <c r="S22" s="68">
        <v>0.53</v>
      </c>
      <c r="T22" s="68"/>
      <c r="U22" s="262"/>
      <c r="V22" s="262"/>
      <c r="W22" s="262"/>
      <c r="X22" s="262"/>
      <c r="Y22" s="262"/>
      <c r="Z22" s="262"/>
    </row>
    <row r="23" spans="1:26" s="105" customFormat="1" ht="39.950000000000003" customHeight="1" x14ac:dyDescent="0.3">
      <c r="A23" s="70" t="s">
        <v>67</v>
      </c>
      <c r="B23" s="70"/>
      <c r="C23" s="70"/>
      <c r="D23" s="71" t="s">
        <v>67</v>
      </c>
      <c r="E23" s="71"/>
      <c r="F23" s="71"/>
      <c r="G23" s="71" t="s">
        <v>67</v>
      </c>
      <c r="H23" s="68"/>
      <c r="I23" s="68"/>
      <c r="J23" s="69"/>
      <c r="K23" s="262"/>
      <c r="L23" s="262"/>
      <c r="M23" s="262"/>
      <c r="N23" s="67" t="s">
        <v>67</v>
      </c>
      <c r="O23" s="67" t="s">
        <v>327</v>
      </c>
      <c r="P23" s="67" t="s">
        <v>328</v>
      </c>
      <c r="Q23" s="68">
        <v>0.66</v>
      </c>
      <c r="R23" s="68">
        <v>0.66</v>
      </c>
      <c r="S23" s="68">
        <v>0.66</v>
      </c>
      <c r="T23" s="68"/>
      <c r="U23" s="262"/>
      <c r="V23" s="262"/>
      <c r="W23" s="262"/>
      <c r="X23" s="262"/>
      <c r="Y23" s="262"/>
      <c r="Z23" s="262"/>
    </row>
    <row r="24" spans="1:26" s="105" customFormat="1" ht="39.950000000000003" customHeight="1" x14ac:dyDescent="0.2">
      <c r="A24" s="72"/>
      <c r="B24" s="72"/>
      <c r="C24" s="72"/>
      <c r="D24" s="72"/>
      <c r="E24" s="72"/>
      <c r="F24" s="72"/>
      <c r="G24" s="72"/>
      <c r="H24" s="73"/>
      <c r="I24" s="68"/>
      <c r="J24" s="68"/>
      <c r="K24" s="262"/>
      <c r="L24" s="262"/>
      <c r="M24" s="262"/>
      <c r="N24" s="67" t="s">
        <v>329</v>
      </c>
      <c r="O24" s="67" t="s">
        <v>67</v>
      </c>
      <c r="P24" s="67" t="s">
        <v>321</v>
      </c>
      <c r="Q24" s="68">
        <v>3922.12</v>
      </c>
      <c r="R24" s="68">
        <v>3922.12</v>
      </c>
      <c r="S24" s="68">
        <v>3922.12</v>
      </c>
      <c r="T24" s="68"/>
      <c r="U24" s="262"/>
      <c r="V24" s="262"/>
      <c r="W24" s="262"/>
      <c r="X24" s="262"/>
      <c r="Y24" s="262"/>
      <c r="Z24" s="262"/>
    </row>
    <row r="25" spans="1:26" s="105" customFormat="1" ht="39.950000000000003" customHeight="1" x14ac:dyDescent="0.3">
      <c r="A25" s="74" t="s">
        <v>67</v>
      </c>
      <c r="B25" s="74"/>
      <c r="C25" s="74"/>
      <c r="D25" s="75" t="s">
        <v>67</v>
      </c>
      <c r="E25" s="75"/>
      <c r="F25" s="75"/>
      <c r="G25" s="75" t="s">
        <v>67</v>
      </c>
      <c r="H25" s="68"/>
      <c r="I25" s="68"/>
      <c r="J25" s="69"/>
      <c r="K25" s="262"/>
      <c r="L25" s="262"/>
      <c r="M25" s="262"/>
      <c r="N25" s="67" t="s">
        <v>67</v>
      </c>
      <c r="O25" s="67" t="s">
        <v>310</v>
      </c>
      <c r="P25" s="67" t="s">
        <v>330</v>
      </c>
      <c r="Q25" s="68">
        <v>3922.12</v>
      </c>
      <c r="R25" s="68">
        <v>3922.12</v>
      </c>
      <c r="S25" s="68">
        <v>3922.12</v>
      </c>
      <c r="T25" s="68"/>
      <c r="U25" s="262"/>
      <c r="V25" s="262"/>
      <c r="W25" s="262"/>
      <c r="X25" s="262"/>
      <c r="Y25" s="262"/>
      <c r="Z25" s="262"/>
    </row>
    <row r="26" spans="1:26" s="105" customFormat="1" ht="39.950000000000003" customHeight="1" x14ac:dyDescent="0.3">
      <c r="A26" s="67" t="s">
        <v>67</v>
      </c>
      <c r="B26" s="67"/>
      <c r="C26" s="67"/>
      <c r="D26" s="68"/>
      <c r="E26" s="68"/>
      <c r="F26" s="68"/>
      <c r="G26" s="68"/>
      <c r="H26" s="68"/>
      <c r="I26" s="68"/>
      <c r="J26" s="69"/>
      <c r="K26" s="262"/>
      <c r="L26" s="262"/>
      <c r="M26" s="262"/>
      <c r="N26" s="67" t="s">
        <v>331</v>
      </c>
      <c r="O26" s="67" t="s">
        <v>67</v>
      </c>
      <c r="P26" s="67" t="s">
        <v>332</v>
      </c>
      <c r="Q26" s="68">
        <v>209</v>
      </c>
      <c r="R26" s="68">
        <v>209</v>
      </c>
      <c r="S26" s="68"/>
      <c r="T26" s="68">
        <v>209</v>
      </c>
      <c r="U26" s="262"/>
      <c r="V26" s="262"/>
      <c r="W26" s="262"/>
      <c r="X26" s="262"/>
      <c r="Y26" s="262"/>
      <c r="Z26" s="262"/>
    </row>
    <row r="27" spans="1:26" s="105" customFormat="1" ht="39.950000000000003" customHeight="1" x14ac:dyDescent="0.3">
      <c r="A27" s="76"/>
      <c r="B27" s="76"/>
      <c r="C27" s="76"/>
      <c r="D27" s="77"/>
      <c r="E27" s="77"/>
      <c r="F27" s="77"/>
      <c r="G27" s="77"/>
      <c r="H27" s="77"/>
      <c r="I27" s="77"/>
      <c r="J27" s="78"/>
      <c r="K27" s="262"/>
      <c r="L27" s="262"/>
      <c r="M27" s="262"/>
      <c r="N27" s="67"/>
      <c r="O27" s="67" t="s">
        <v>310</v>
      </c>
      <c r="P27" s="67" t="s">
        <v>317</v>
      </c>
      <c r="Q27" s="68">
        <v>209</v>
      </c>
      <c r="R27" s="68">
        <v>209</v>
      </c>
      <c r="S27" s="68"/>
      <c r="T27" s="68">
        <v>209</v>
      </c>
      <c r="U27" s="262"/>
      <c r="V27" s="262"/>
      <c r="W27" s="262"/>
      <c r="X27" s="262"/>
      <c r="Y27" s="262"/>
      <c r="Z27" s="262"/>
    </row>
    <row r="28" spans="1:26" s="105" customFormat="1" ht="39.950000000000003" customHeight="1" x14ac:dyDescent="0.25">
      <c r="A28" s="265" t="s">
        <v>47</v>
      </c>
      <c r="B28" s="265"/>
      <c r="C28" s="265"/>
      <c r="D28" s="266">
        <v>5588.55</v>
      </c>
      <c r="E28" s="266">
        <v>5588.55</v>
      </c>
      <c r="F28" s="266">
        <v>4765.55</v>
      </c>
      <c r="G28" s="267">
        <v>823</v>
      </c>
      <c r="H28" s="79"/>
      <c r="I28" s="79"/>
      <c r="J28" s="79"/>
      <c r="K28" s="79"/>
      <c r="L28" s="79"/>
      <c r="M28" s="79"/>
      <c r="N28" s="265" t="s">
        <v>47</v>
      </c>
      <c r="O28" s="265"/>
      <c r="P28" s="265"/>
      <c r="Q28" s="80">
        <v>5588.55</v>
      </c>
      <c r="R28" s="80">
        <v>5588.55</v>
      </c>
      <c r="S28" s="80">
        <v>4765.55</v>
      </c>
      <c r="T28" s="81">
        <v>823</v>
      </c>
      <c r="U28" s="79"/>
      <c r="V28" s="79"/>
      <c r="W28" s="79"/>
      <c r="X28" s="79"/>
      <c r="Y28" s="79"/>
      <c r="Z28" s="79"/>
    </row>
  </sheetData>
  <mergeCells count="16">
    <mergeCell ref="A28:C28"/>
    <mergeCell ref="N28:P28"/>
    <mergeCell ref="D5:D6"/>
    <mergeCell ref="Q5:Q6"/>
    <mergeCell ref="A2:W2"/>
    <mergeCell ref="B3:D3"/>
    <mergeCell ref="A4:M4"/>
    <mergeCell ref="N4:Z4"/>
    <mergeCell ref="A5:C5"/>
    <mergeCell ref="E5:G5"/>
    <mergeCell ref="H5:J5"/>
    <mergeCell ref="K5:M5"/>
    <mergeCell ref="N5:P5"/>
    <mergeCell ref="R5:T5"/>
    <mergeCell ref="U5:W5"/>
    <mergeCell ref="X5:Z5"/>
  </mergeCells>
  <phoneticPr fontId="15" type="noConversion"/>
  <pageMargins left="0.75" right="0.75" top="1" bottom="1" header="0.5" footer="0.5"/>
  <pageSetup paperSize="9" scale="48"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11"/>
  <sheetViews>
    <sheetView zoomScale="70" zoomScaleNormal="70" workbookViewId="0"/>
  </sheetViews>
  <sheetFormatPr defaultColWidth="9.140625" defaultRowHeight="14.25" x14ac:dyDescent="0.15"/>
  <cols>
    <col min="1" max="2" width="27.42578125" style="59" customWidth="1"/>
    <col min="3" max="3" width="17.28515625" style="60" customWidth="1"/>
    <col min="4" max="5" width="26.28515625" style="61" customWidth="1"/>
    <col min="6" max="6" width="18.7109375" style="61" customWidth="1"/>
    <col min="7" max="7" width="9.140625" style="10" customWidth="1"/>
    <col min="8" max="16384" width="9.140625" style="10"/>
  </cols>
  <sheetData>
    <row r="1" spans="1:6" ht="12" customHeight="1" x14ac:dyDescent="0.15">
      <c r="A1" s="48"/>
      <c r="B1" s="48"/>
      <c r="C1" s="13"/>
      <c r="D1" s="10"/>
      <c r="E1" s="10"/>
      <c r="F1" s="49" t="s">
        <v>333</v>
      </c>
    </row>
    <row r="2" spans="1:6" ht="25.5" customHeight="1" x14ac:dyDescent="0.15">
      <c r="A2" s="50" t="s">
        <v>334</v>
      </c>
      <c r="B2" s="50"/>
      <c r="C2" s="50"/>
      <c r="D2" s="50"/>
      <c r="E2" s="50"/>
      <c r="F2" s="50"/>
    </row>
    <row r="3" spans="1:6" ht="15.75" customHeight="1" x14ac:dyDescent="0.15">
      <c r="A3" s="6" t="s">
        <v>249</v>
      </c>
      <c r="B3" s="51"/>
      <c r="C3" s="11"/>
      <c r="D3" s="42"/>
      <c r="E3" s="10"/>
      <c r="F3" s="49" t="s">
        <v>335</v>
      </c>
    </row>
    <row r="4" spans="1:6" s="53" customFormat="1" ht="35.1" customHeight="1" x14ac:dyDescent="0.15">
      <c r="A4" s="52" t="s">
        <v>336</v>
      </c>
      <c r="B4" s="243" t="s">
        <v>337</v>
      </c>
      <c r="C4" s="244" t="s">
        <v>338</v>
      </c>
      <c r="D4" s="245"/>
      <c r="E4" s="246"/>
      <c r="F4" s="243" t="s">
        <v>339</v>
      </c>
    </row>
    <row r="5" spans="1:6" s="53" customFormat="1" ht="35.1" customHeight="1" x14ac:dyDescent="0.15">
      <c r="A5" s="247"/>
      <c r="B5" s="248"/>
      <c r="C5" s="249" t="s">
        <v>54</v>
      </c>
      <c r="D5" s="249" t="s">
        <v>340</v>
      </c>
      <c r="E5" s="249" t="s">
        <v>341</v>
      </c>
      <c r="F5" s="248"/>
    </row>
    <row r="6" spans="1:6" s="53" customFormat="1" ht="35.1" customHeight="1" x14ac:dyDescent="0.15">
      <c r="A6" s="54">
        <v>1</v>
      </c>
      <c r="B6" s="54">
        <v>2</v>
      </c>
      <c r="C6" s="55">
        <v>3</v>
      </c>
      <c r="D6" s="54">
        <v>4</v>
      </c>
      <c r="E6" s="54">
        <v>5</v>
      </c>
      <c r="F6" s="54">
        <v>6</v>
      </c>
    </row>
    <row r="7" spans="1:6" ht="35.1" customHeight="1" x14ac:dyDescent="0.15">
      <c r="A7" s="250">
        <v>9</v>
      </c>
      <c r="B7" s="250"/>
      <c r="C7" s="250">
        <v>8</v>
      </c>
      <c r="D7" s="250"/>
      <c r="E7" s="250">
        <v>8</v>
      </c>
      <c r="F7" s="250">
        <v>1</v>
      </c>
    </row>
    <row r="8" spans="1:6" ht="35.1" customHeight="1" x14ac:dyDescent="0.25">
      <c r="A8" s="56"/>
      <c r="B8" s="56"/>
      <c r="C8" s="57"/>
      <c r="D8" s="58"/>
      <c r="E8" s="58"/>
      <c r="F8" s="58"/>
    </row>
    <row r="11" spans="1:6" x14ac:dyDescent="0.15">
      <c r="A11" s="1"/>
      <c r="E11" s="2"/>
      <c r="F11" s="2"/>
    </row>
  </sheetData>
  <mergeCells count="6">
    <mergeCell ref="A2:F2"/>
    <mergeCell ref="A3:D3"/>
    <mergeCell ref="C4:E4"/>
    <mergeCell ref="A4:A5"/>
    <mergeCell ref="B4:B5"/>
    <mergeCell ref="F4:F5"/>
  </mergeCells>
  <phoneticPr fontId="15" type="noConversion"/>
  <printOptions horizontalCentered="1"/>
  <pageMargins left="0.39370078740157499" right="0.39370078740157499" top="0.511811023622047" bottom="0.511811023622047" header="0.31496062992126" footer="0.31496062992126"/>
  <pageSetup paperSize="9" scale="9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57"/>
  <sheetViews>
    <sheetView zoomScale="70" zoomScaleNormal="70" workbookViewId="0"/>
  </sheetViews>
  <sheetFormatPr defaultColWidth="9.140625" defaultRowHeight="14.25" customHeight="1" x14ac:dyDescent="0.15"/>
  <cols>
    <col min="1" max="1" width="38.140625" style="24" customWidth="1"/>
    <col min="2" max="2" width="28.7109375" style="24" customWidth="1"/>
    <col min="3" max="3" width="24" style="24" customWidth="1"/>
    <col min="4" max="4" width="15.140625" style="24"/>
    <col min="5" max="5" width="25.7109375" style="24" customWidth="1"/>
    <col min="6" max="6" width="14.28515625" style="24" customWidth="1"/>
    <col min="7" max="7" width="19.140625" style="24" customWidth="1"/>
    <col min="8" max="9" width="12.140625" style="13" customWidth="1"/>
    <col min="10" max="10" width="14.5703125" style="13" customWidth="1"/>
    <col min="11" max="26" width="12.140625" style="13" customWidth="1"/>
    <col min="27" max="27" width="9.140625" style="10" customWidth="1"/>
    <col min="28" max="16384" width="9.140625" style="10"/>
  </cols>
  <sheetData>
    <row r="1" spans="1:26" ht="12" customHeight="1" x14ac:dyDescent="0.15">
      <c r="Z1" s="148" t="s">
        <v>342</v>
      </c>
    </row>
    <row r="2" spans="1:26" ht="39" customHeight="1" x14ac:dyDescent="0.15">
      <c r="A2" s="120" t="s">
        <v>343</v>
      </c>
      <c r="B2" s="120"/>
      <c r="C2" s="120"/>
      <c r="D2" s="120"/>
      <c r="E2" s="120"/>
      <c r="F2" s="120"/>
      <c r="G2" s="120"/>
      <c r="H2" s="120"/>
      <c r="I2" s="120"/>
      <c r="J2" s="120"/>
      <c r="K2" s="120"/>
      <c r="L2" s="120"/>
      <c r="M2" s="120"/>
      <c r="N2" s="120"/>
      <c r="O2" s="120"/>
      <c r="P2" s="120"/>
      <c r="Q2" s="120"/>
      <c r="R2" s="120"/>
      <c r="S2" s="120"/>
      <c r="T2" s="120"/>
      <c r="U2" s="120"/>
      <c r="V2" s="120"/>
      <c r="W2" s="120"/>
      <c r="X2" s="120"/>
      <c r="Y2" s="120"/>
      <c r="Z2" s="120"/>
    </row>
    <row r="3" spans="1:26" ht="18" customHeight="1" x14ac:dyDescent="0.15">
      <c r="A3" s="6" t="s">
        <v>249</v>
      </c>
      <c r="B3" s="41"/>
      <c r="C3" s="41"/>
      <c r="D3" s="41"/>
      <c r="E3" s="41"/>
      <c r="F3" s="41"/>
      <c r="G3" s="41"/>
      <c r="H3" s="42"/>
      <c r="I3" s="42"/>
      <c r="J3" s="10"/>
      <c r="K3" s="10"/>
      <c r="L3" s="10"/>
      <c r="M3" s="10"/>
      <c r="N3" s="10"/>
      <c r="O3" s="10"/>
      <c r="P3" s="10"/>
      <c r="Q3" s="10"/>
      <c r="R3" s="10"/>
      <c r="S3" s="10"/>
      <c r="Z3" s="49" t="s">
        <v>3</v>
      </c>
    </row>
    <row r="4" spans="1:26" ht="12" x14ac:dyDescent="0.15">
      <c r="A4" s="223" t="s">
        <v>344</v>
      </c>
      <c r="B4" s="223" t="s">
        <v>345</v>
      </c>
      <c r="C4" s="223" t="s">
        <v>346</v>
      </c>
      <c r="D4" s="223" t="s">
        <v>72</v>
      </c>
      <c r="E4" s="223" t="s">
        <v>73</v>
      </c>
      <c r="F4" s="223" t="s">
        <v>347</v>
      </c>
      <c r="G4" s="223" t="s">
        <v>348</v>
      </c>
      <c r="H4" s="32" t="s">
        <v>349</v>
      </c>
      <c r="I4" s="32"/>
      <c r="J4" s="32"/>
      <c r="K4" s="32"/>
      <c r="L4" s="32"/>
      <c r="M4" s="32"/>
      <c r="N4" s="32"/>
      <c r="O4" s="32"/>
      <c r="P4" s="32"/>
      <c r="Q4" s="32"/>
      <c r="R4" s="32"/>
      <c r="S4" s="32"/>
      <c r="T4" s="32"/>
      <c r="U4" s="32"/>
      <c r="V4" s="32"/>
      <c r="W4" s="32"/>
      <c r="X4" s="32"/>
      <c r="Y4" s="32"/>
      <c r="Z4" s="32"/>
    </row>
    <row r="5" spans="1:26" ht="12" x14ac:dyDescent="0.15">
      <c r="A5" s="223"/>
      <c r="B5" s="223"/>
      <c r="C5" s="223"/>
      <c r="D5" s="223"/>
      <c r="E5" s="223"/>
      <c r="F5" s="223"/>
      <c r="G5" s="223"/>
      <c r="H5" s="43" t="s">
        <v>350</v>
      </c>
      <c r="I5" s="224" t="s">
        <v>76</v>
      </c>
      <c r="J5" s="225"/>
      <c r="K5" s="225"/>
      <c r="L5" s="225"/>
      <c r="M5" s="225"/>
      <c r="N5" s="225"/>
      <c r="O5" s="225"/>
      <c r="P5" s="226"/>
      <c r="Q5" s="227" t="s">
        <v>351</v>
      </c>
      <c r="R5" s="228"/>
      <c r="S5" s="229"/>
      <c r="T5" s="43" t="s">
        <v>58</v>
      </c>
      <c r="U5" s="230" t="s">
        <v>59</v>
      </c>
      <c r="V5" s="231"/>
      <c r="W5" s="231"/>
      <c r="X5" s="231"/>
      <c r="Y5" s="231"/>
      <c r="Z5" s="232"/>
    </row>
    <row r="6" spans="1:26" ht="12" x14ac:dyDescent="0.15">
      <c r="A6" s="223"/>
      <c r="B6" s="223"/>
      <c r="C6" s="223"/>
      <c r="D6" s="223"/>
      <c r="E6" s="223"/>
      <c r="F6" s="223"/>
      <c r="G6" s="223"/>
      <c r="H6" s="233"/>
      <c r="I6" s="32" t="s">
        <v>352</v>
      </c>
      <c r="J6" s="32"/>
      <c r="K6" s="32"/>
      <c r="L6" s="32"/>
      <c r="M6" s="32"/>
      <c r="N6" s="32"/>
      <c r="O6" s="43" t="s">
        <v>56</v>
      </c>
      <c r="P6" s="43" t="s">
        <v>57</v>
      </c>
      <c r="Q6" s="234"/>
      <c r="R6" s="235"/>
      <c r="S6" s="236"/>
      <c r="T6" s="233"/>
      <c r="U6" s="237"/>
      <c r="V6" s="238"/>
      <c r="W6" s="238"/>
      <c r="X6" s="238"/>
      <c r="Y6" s="238"/>
      <c r="Z6" s="239"/>
    </row>
    <row r="7" spans="1:26" ht="13.5" customHeight="1" x14ac:dyDescent="0.15">
      <c r="A7" s="223"/>
      <c r="B7" s="223"/>
      <c r="C7" s="223"/>
      <c r="D7" s="223"/>
      <c r="E7" s="223"/>
      <c r="F7" s="223"/>
      <c r="G7" s="223"/>
      <c r="H7" s="233"/>
      <c r="I7" s="32" t="s">
        <v>353</v>
      </c>
      <c r="J7" s="32"/>
      <c r="K7" s="32" t="s">
        <v>354</v>
      </c>
      <c r="L7" s="32" t="s">
        <v>355</v>
      </c>
      <c r="M7" s="32" t="s">
        <v>356</v>
      </c>
      <c r="N7" s="32" t="s">
        <v>357</v>
      </c>
      <c r="O7" s="233"/>
      <c r="P7" s="233"/>
      <c r="Q7" s="43" t="s">
        <v>55</v>
      </c>
      <c r="R7" s="43" t="s">
        <v>56</v>
      </c>
      <c r="S7" s="43" t="s">
        <v>57</v>
      </c>
      <c r="T7" s="233"/>
      <c r="U7" s="32" t="s">
        <v>54</v>
      </c>
      <c r="V7" s="32" t="s">
        <v>60</v>
      </c>
      <c r="W7" s="32" t="s">
        <v>61</v>
      </c>
      <c r="X7" s="32" t="s">
        <v>62</v>
      </c>
      <c r="Y7" s="32" t="s">
        <v>63</v>
      </c>
      <c r="Z7" s="32" t="s">
        <v>64</v>
      </c>
    </row>
    <row r="8" spans="1:26" ht="24" x14ac:dyDescent="0.15">
      <c r="A8" s="223"/>
      <c r="B8" s="223"/>
      <c r="C8" s="223"/>
      <c r="D8" s="223"/>
      <c r="E8" s="223"/>
      <c r="F8" s="223"/>
      <c r="G8" s="223"/>
      <c r="H8" s="44"/>
      <c r="I8" s="149" t="s">
        <v>54</v>
      </c>
      <c r="J8" s="149" t="s">
        <v>358</v>
      </c>
      <c r="K8" s="32"/>
      <c r="L8" s="32"/>
      <c r="M8" s="32"/>
      <c r="N8" s="32"/>
      <c r="O8" s="44"/>
      <c r="P8" s="44"/>
      <c r="Q8" s="44"/>
      <c r="R8" s="44"/>
      <c r="S8" s="44"/>
      <c r="T8" s="44"/>
      <c r="U8" s="32"/>
      <c r="V8" s="32"/>
      <c r="W8" s="32"/>
      <c r="X8" s="32"/>
      <c r="Y8" s="32"/>
      <c r="Z8" s="32"/>
    </row>
    <row r="9" spans="1:26" ht="13.5" customHeight="1" x14ac:dyDescent="0.15">
      <c r="A9" s="240" t="s">
        <v>255</v>
      </c>
      <c r="B9" s="240" t="s">
        <v>256</v>
      </c>
      <c r="C9" s="240" t="s">
        <v>257</v>
      </c>
      <c r="D9" s="240" t="s">
        <v>258</v>
      </c>
      <c r="E9" s="240" t="s">
        <v>259</v>
      </c>
      <c r="F9" s="240" t="s">
        <v>260</v>
      </c>
      <c r="G9" s="240" t="s">
        <v>261</v>
      </c>
      <c r="H9" s="240" t="s">
        <v>269</v>
      </c>
      <c r="I9" s="240" t="s">
        <v>270</v>
      </c>
      <c r="J9" s="240" t="s">
        <v>271</v>
      </c>
      <c r="K9" s="240" t="s">
        <v>272</v>
      </c>
      <c r="L9" s="240" t="s">
        <v>273</v>
      </c>
      <c r="M9" s="240" t="s">
        <v>274</v>
      </c>
      <c r="N9" s="240" t="s">
        <v>275</v>
      </c>
      <c r="O9" s="240" t="s">
        <v>276</v>
      </c>
      <c r="P9" s="240" t="s">
        <v>277</v>
      </c>
      <c r="Q9" s="240" t="s">
        <v>278</v>
      </c>
      <c r="R9" s="240" t="s">
        <v>279</v>
      </c>
      <c r="S9" s="240" t="s">
        <v>280</v>
      </c>
      <c r="T9" s="240" t="s">
        <v>281</v>
      </c>
      <c r="U9" s="240" t="s">
        <v>282</v>
      </c>
      <c r="V9" s="240" t="s">
        <v>283</v>
      </c>
      <c r="W9" s="240" t="s">
        <v>284</v>
      </c>
      <c r="X9" s="240" t="s">
        <v>285</v>
      </c>
      <c r="Y9" s="240" t="s">
        <v>286</v>
      </c>
      <c r="Z9" s="240" t="s">
        <v>287</v>
      </c>
    </row>
    <row r="10" spans="1:26" s="197" customFormat="1" ht="30" customHeight="1" x14ac:dyDescent="0.2">
      <c r="A10" s="241" t="s">
        <v>66</v>
      </c>
      <c r="B10" s="241"/>
      <c r="C10" s="241"/>
      <c r="D10" s="241"/>
      <c r="E10" s="241"/>
      <c r="F10" s="241"/>
      <c r="G10" s="241"/>
      <c r="H10" s="242">
        <v>4765.55</v>
      </c>
      <c r="I10" s="242">
        <v>4765.55</v>
      </c>
      <c r="J10" s="240"/>
      <c r="K10" s="240"/>
      <c r="L10" s="240"/>
      <c r="M10" s="240"/>
      <c r="N10" s="242">
        <v>4765.55</v>
      </c>
      <c r="O10" s="240"/>
      <c r="P10" s="240"/>
      <c r="Q10" s="240"/>
      <c r="R10" s="240"/>
      <c r="S10" s="240"/>
      <c r="T10" s="240"/>
      <c r="U10" s="240"/>
      <c r="V10" s="240"/>
      <c r="W10" s="240"/>
      <c r="X10" s="240"/>
      <c r="Y10" s="240"/>
      <c r="Z10" s="240"/>
    </row>
    <row r="11" spans="1:26" s="197" customFormat="1" ht="30" customHeight="1" x14ac:dyDescent="0.2">
      <c r="A11" s="241" t="s">
        <v>69</v>
      </c>
      <c r="B11" s="45" t="s">
        <v>67</v>
      </c>
      <c r="C11" s="45" t="s">
        <v>67</v>
      </c>
      <c r="D11" s="45" t="s">
        <v>67</v>
      </c>
      <c r="E11" s="45" t="s">
        <v>67</v>
      </c>
      <c r="F11" s="45" t="s">
        <v>67</v>
      </c>
      <c r="G11" s="45" t="s">
        <v>67</v>
      </c>
      <c r="H11" s="242">
        <v>4765.55</v>
      </c>
      <c r="I11" s="242">
        <v>4765.55</v>
      </c>
      <c r="J11" s="240"/>
      <c r="K11" s="240"/>
      <c r="L11" s="240"/>
      <c r="M11" s="240"/>
      <c r="N11" s="242">
        <v>4765.55</v>
      </c>
      <c r="O11" s="240"/>
      <c r="P11" s="240"/>
      <c r="Q11" s="240"/>
      <c r="R11" s="240"/>
      <c r="S11" s="240"/>
      <c r="T11" s="240"/>
      <c r="U11" s="240"/>
      <c r="V11" s="240"/>
      <c r="W11" s="240"/>
      <c r="X11" s="240"/>
      <c r="Y11" s="240"/>
      <c r="Z11" s="240"/>
    </row>
    <row r="12" spans="1:26" s="197" customFormat="1" ht="30" customHeight="1" x14ac:dyDescent="0.2">
      <c r="A12" s="45" t="s">
        <v>359</v>
      </c>
      <c r="B12" s="45" t="s">
        <v>360</v>
      </c>
      <c r="C12" s="45" t="s">
        <v>361</v>
      </c>
      <c r="D12" s="45" t="s">
        <v>88</v>
      </c>
      <c r="E12" s="45" t="s">
        <v>362</v>
      </c>
      <c r="F12" s="45" t="s">
        <v>363</v>
      </c>
      <c r="G12" s="45" t="s">
        <v>364</v>
      </c>
      <c r="H12" s="242">
        <v>12.48</v>
      </c>
      <c r="I12" s="242">
        <v>12.48</v>
      </c>
      <c r="J12" s="240"/>
      <c r="K12" s="240"/>
      <c r="L12" s="240"/>
      <c r="M12" s="240"/>
      <c r="N12" s="242">
        <v>12.48</v>
      </c>
      <c r="O12" s="240"/>
      <c r="P12" s="240"/>
      <c r="Q12" s="240"/>
      <c r="R12" s="240"/>
      <c r="S12" s="240"/>
      <c r="T12" s="240"/>
      <c r="U12" s="240"/>
      <c r="V12" s="240"/>
      <c r="W12" s="240"/>
      <c r="X12" s="240"/>
      <c r="Y12" s="240"/>
      <c r="Z12" s="240"/>
    </row>
    <row r="13" spans="1:26" s="197" customFormat="1" ht="30" customHeight="1" x14ac:dyDescent="0.2">
      <c r="A13" s="45" t="s">
        <v>359</v>
      </c>
      <c r="B13" s="45" t="s">
        <v>360</v>
      </c>
      <c r="C13" s="45" t="s">
        <v>361</v>
      </c>
      <c r="D13" s="45" t="s">
        <v>88</v>
      </c>
      <c r="E13" s="45" t="s">
        <v>362</v>
      </c>
      <c r="F13" s="45" t="s">
        <v>365</v>
      </c>
      <c r="G13" s="45" t="s">
        <v>366</v>
      </c>
      <c r="H13" s="242">
        <v>16.73</v>
      </c>
      <c r="I13" s="242">
        <v>16.73</v>
      </c>
      <c r="J13" s="240"/>
      <c r="K13" s="240"/>
      <c r="L13" s="240"/>
      <c r="M13" s="240"/>
      <c r="N13" s="242">
        <v>16.73</v>
      </c>
      <c r="O13" s="240"/>
      <c r="P13" s="240"/>
      <c r="Q13" s="240"/>
      <c r="R13" s="240"/>
      <c r="S13" s="240"/>
      <c r="T13" s="240"/>
      <c r="U13" s="240"/>
      <c r="V13" s="240"/>
      <c r="W13" s="240"/>
      <c r="X13" s="240"/>
      <c r="Y13" s="240"/>
      <c r="Z13" s="240"/>
    </row>
    <row r="14" spans="1:26" s="197" customFormat="1" ht="30" customHeight="1" x14ac:dyDescent="0.2">
      <c r="A14" s="45" t="s">
        <v>359</v>
      </c>
      <c r="B14" s="45" t="s">
        <v>360</v>
      </c>
      <c r="C14" s="45" t="s">
        <v>361</v>
      </c>
      <c r="D14" s="45" t="s">
        <v>88</v>
      </c>
      <c r="E14" s="45" t="s">
        <v>362</v>
      </c>
      <c r="F14" s="45" t="s">
        <v>367</v>
      </c>
      <c r="G14" s="45" t="s">
        <v>368</v>
      </c>
      <c r="H14" s="242">
        <v>1.04</v>
      </c>
      <c r="I14" s="242">
        <v>1.04</v>
      </c>
      <c r="J14" s="240"/>
      <c r="K14" s="240"/>
      <c r="L14" s="240"/>
      <c r="M14" s="240"/>
      <c r="N14" s="242">
        <v>1.04</v>
      </c>
      <c r="O14" s="240"/>
      <c r="P14" s="240"/>
      <c r="Q14" s="240"/>
      <c r="R14" s="240"/>
      <c r="S14" s="240"/>
      <c r="T14" s="240"/>
      <c r="U14" s="240"/>
      <c r="V14" s="240"/>
      <c r="W14" s="240"/>
      <c r="X14" s="240"/>
      <c r="Y14" s="240"/>
      <c r="Z14" s="240"/>
    </row>
    <row r="15" spans="1:26" s="197" customFormat="1" ht="30" customHeight="1" x14ac:dyDescent="0.2">
      <c r="A15" s="45" t="s">
        <v>359</v>
      </c>
      <c r="B15" s="45" t="s">
        <v>369</v>
      </c>
      <c r="C15" s="45" t="s">
        <v>370</v>
      </c>
      <c r="D15" s="45" t="s">
        <v>104</v>
      </c>
      <c r="E15" s="45" t="s">
        <v>371</v>
      </c>
      <c r="F15" s="45" t="s">
        <v>372</v>
      </c>
      <c r="G15" s="45" t="s">
        <v>373</v>
      </c>
      <c r="H15" s="242">
        <v>5.65</v>
      </c>
      <c r="I15" s="242">
        <v>5.65</v>
      </c>
      <c r="J15" s="240"/>
      <c r="K15" s="240"/>
      <c r="L15" s="240"/>
      <c r="M15" s="240"/>
      <c r="N15" s="242">
        <v>5.65</v>
      </c>
      <c r="O15" s="240"/>
      <c r="P15" s="240"/>
      <c r="Q15" s="240"/>
      <c r="R15" s="240"/>
      <c r="S15" s="240"/>
      <c r="T15" s="240"/>
      <c r="U15" s="240"/>
      <c r="V15" s="240"/>
      <c r="W15" s="240"/>
      <c r="X15" s="240"/>
      <c r="Y15" s="240"/>
      <c r="Z15" s="240"/>
    </row>
    <row r="16" spans="1:26" s="197" customFormat="1" ht="30" customHeight="1" x14ac:dyDescent="0.2">
      <c r="A16" s="45" t="s">
        <v>359</v>
      </c>
      <c r="B16" s="45" t="s">
        <v>369</v>
      </c>
      <c r="C16" s="45" t="s">
        <v>370</v>
      </c>
      <c r="D16" s="45" t="s">
        <v>168</v>
      </c>
      <c r="E16" s="45" t="s">
        <v>374</v>
      </c>
      <c r="F16" s="45" t="s">
        <v>375</v>
      </c>
      <c r="G16" s="45" t="s">
        <v>376</v>
      </c>
      <c r="H16" s="242">
        <v>2.35</v>
      </c>
      <c r="I16" s="242">
        <v>2.35</v>
      </c>
      <c r="J16" s="240"/>
      <c r="K16" s="240"/>
      <c r="L16" s="240"/>
      <c r="M16" s="240"/>
      <c r="N16" s="242">
        <v>2.35</v>
      </c>
      <c r="O16" s="240"/>
      <c r="P16" s="240"/>
      <c r="Q16" s="240"/>
      <c r="R16" s="240"/>
      <c r="S16" s="240"/>
      <c r="T16" s="240"/>
      <c r="U16" s="240"/>
      <c r="V16" s="240"/>
      <c r="W16" s="240"/>
      <c r="X16" s="240"/>
      <c r="Y16" s="240"/>
      <c r="Z16" s="240"/>
    </row>
    <row r="17" spans="1:26" s="197" customFormat="1" ht="30" customHeight="1" x14ac:dyDescent="0.2">
      <c r="A17" s="45" t="s">
        <v>359</v>
      </c>
      <c r="B17" s="45" t="s">
        <v>369</v>
      </c>
      <c r="C17" s="45" t="s">
        <v>370</v>
      </c>
      <c r="D17" s="45" t="s">
        <v>172</v>
      </c>
      <c r="E17" s="45" t="s">
        <v>377</v>
      </c>
      <c r="F17" s="45" t="s">
        <v>375</v>
      </c>
      <c r="G17" s="45" t="s">
        <v>376</v>
      </c>
      <c r="H17" s="242">
        <v>7.0000000000000007E-2</v>
      </c>
      <c r="I17" s="242">
        <v>7.0000000000000007E-2</v>
      </c>
      <c r="J17" s="240"/>
      <c r="K17" s="240"/>
      <c r="L17" s="240"/>
      <c r="M17" s="240"/>
      <c r="N17" s="242">
        <v>7.0000000000000007E-2</v>
      </c>
      <c r="O17" s="240"/>
      <c r="P17" s="240"/>
      <c r="Q17" s="240"/>
      <c r="R17" s="240"/>
      <c r="S17" s="240"/>
      <c r="T17" s="240"/>
      <c r="U17" s="240"/>
      <c r="V17" s="240"/>
      <c r="W17" s="240"/>
      <c r="X17" s="240"/>
      <c r="Y17" s="240"/>
      <c r="Z17" s="240"/>
    </row>
    <row r="18" spans="1:26" s="197" customFormat="1" ht="30" customHeight="1" x14ac:dyDescent="0.2">
      <c r="A18" s="45" t="s">
        <v>359</v>
      </c>
      <c r="B18" s="45" t="s">
        <v>369</v>
      </c>
      <c r="C18" s="45" t="s">
        <v>370</v>
      </c>
      <c r="D18" s="45" t="s">
        <v>88</v>
      </c>
      <c r="E18" s="45" t="s">
        <v>362</v>
      </c>
      <c r="F18" s="45" t="s">
        <v>378</v>
      </c>
      <c r="G18" s="45" t="s">
        <v>379</v>
      </c>
      <c r="H18" s="242">
        <v>1.18</v>
      </c>
      <c r="I18" s="242">
        <v>1.18</v>
      </c>
      <c r="J18" s="240"/>
      <c r="K18" s="240"/>
      <c r="L18" s="240"/>
      <c r="M18" s="240"/>
      <c r="N18" s="242">
        <v>1.18</v>
      </c>
      <c r="O18" s="240"/>
      <c r="P18" s="240"/>
      <c r="Q18" s="240"/>
      <c r="R18" s="240"/>
      <c r="S18" s="240"/>
      <c r="T18" s="240"/>
      <c r="U18" s="240"/>
      <c r="V18" s="240"/>
      <c r="W18" s="240"/>
      <c r="X18" s="240"/>
      <c r="Y18" s="240"/>
      <c r="Z18" s="240"/>
    </row>
    <row r="19" spans="1:26" s="197" customFormat="1" ht="30" customHeight="1" x14ac:dyDescent="0.2">
      <c r="A19" s="45" t="s">
        <v>359</v>
      </c>
      <c r="B19" s="45" t="s">
        <v>369</v>
      </c>
      <c r="C19" s="45" t="s">
        <v>370</v>
      </c>
      <c r="D19" s="45" t="s">
        <v>172</v>
      </c>
      <c r="E19" s="45" t="s">
        <v>377</v>
      </c>
      <c r="F19" s="45" t="s">
        <v>380</v>
      </c>
      <c r="G19" s="45" t="s">
        <v>381</v>
      </c>
      <c r="H19" s="242">
        <v>0.03</v>
      </c>
      <c r="I19" s="242">
        <v>0.03</v>
      </c>
      <c r="J19" s="240"/>
      <c r="K19" s="240"/>
      <c r="L19" s="240"/>
      <c r="M19" s="240"/>
      <c r="N19" s="242">
        <v>0.03</v>
      </c>
      <c r="O19" s="240"/>
      <c r="P19" s="240"/>
      <c r="Q19" s="240"/>
      <c r="R19" s="240"/>
      <c r="S19" s="240"/>
      <c r="T19" s="240"/>
      <c r="U19" s="240"/>
      <c r="V19" s="240"/>
      <c r="W19" s="240"/>
      <c r="X19" s="240"/>
      <c r="Y19" s="240"/>
      <c r="Z19" s="240"/>
    </row>
    <row r="20" spans="1:26" s="197" customFormat="1" ht="30" customHeight="1" x14ac:dyDescent="0.2">
      <c r="A20" s="45" t="s">
        <v>359</v>
      </c>
      <c r="B20" s="45" t="s">
        <v>369</v>
      </c>
      <c r="C20" s="45" t="s">
        <v>370</v>
      </c>
      <c r="D20" s="45" t="s">
        <v>172</v>
      </c>
      <c r="E20" s="45" t="s">
        <v>377</v>
      </c>
      <c r="F20" s="45" t="s">
        <v>380</v>
      </c>
      <c r="G20" s="45" t="s">
        <v>381</v>
      </c>
      <c r="H20" s="242">
        <v>0.26</v>
      </c>
      <c r="I20" s="242">
        <v>0.26</v>
      </c>
      <c r="J20" s="240"/>
      <c r="K20" s="240"/>
      <c r="L20" s="240"/>
      <c r="M20" s="240"/>
      <c r="N20" s="242">
        <v>0.26</v>
      </c>
      <c r="O20" s="240"/>
      <c r="P20" s="240"/>
      <c r="Q20" s="240"/>
      <c r="R20" s="240"/>
      <c r="S20" s="240"/>
      <c r="T20" s="240"/>
      <c r="U20" s="240"/>
      <c r="V20" s="240"/>
      <c r="W20" s="240"/>
      <c r="X20" s="240"/>
      <c r="Y20" s="240"/>
      <c r="Z20" s="240"/>
    </row>
    <row r="21" spans="1:26" s="197" customFormat="1" ht="30" customHeight="1" x14ac:dyDescent="0.2">
      <c r="A21" s="45" t="s">
        <v>359</v>
      </c>
      <c r="B21" s="45" t="s">
        <v>382</v>
      </c>
      <c r="C21" s="45" t="s">
        <v>383</v>
      </c>
      <c r="D21" s="45" t="s">
        <v>210</v>
      </c>
      <c r="E21" s="45" t="s">
        <v>383</v>
      </c>
      <c r="F21" s="45" t="s">
        <v>384</v>
      </c>
      <c r="G21" s="45" t="s">
        <v>383</v>
      </c>
      <c r="H21" s="242">
        <v>2.82</v>
      </c>
      <c r="I21" s="242">
        <v>2.82</v>
      </c>
      <c r="J21" s="240"/>
      <c r="K21" s="240"/>
      <c r="L21" s="240"/>
      <c r="M21" s="240"/>
      <c r="N21" s="242">
        <v>2.82</v>
      </c>
      <c r="O21" s="240"/>
      <c r="P21" s="240"/>
      <c r="Q21" s="240"/>
      <c r="R21" s="240"/>
      <c r="S21" s="240"/>
      <c r="T21" s="240"/>
      <c r="U21" s="240"/>
      <c r="V21" s="240"/>
      <c r="W21" s="240"/>
      <c r="X21" s="240"/>
      <c r="Y21" s="240"/>
      <c r="Z21" s="240"/>
    </row>
    <row r="22" spans="1:26" s="197" customFormat="1" ht="30" customHeight="1" x14ac:dyDescent="0.2">
      <c r="A22" s="45" t="s">
        <v>359</v>
      </c>
      <c r="B22" s="45" t="s">
        <v>385</v>
      </c>
      <c r="C22" s="45" t="s">
        <v>386</v>
      </c>
      <c r="D22" s="45" t="s">
        <v>88</v>
      </c>
      <c r="E22" s="45" t="s">
        <v>362</v>
      </c>
      <c r="F22" s="45" t="s">
        <v>387</v>
      </c>
      <c r="G22" s="45" t="s">
        <v>386</v>
      </c>
      <c r="H22" s="242">
        <v>30.01</v>
      </c>
      <c r="I22" s="242">
        <v>30.01</v>
      </c>
      <c r="J22" s="240"/>
      <c r="K22" s="240"/>
      <c r="L22" s="240"/>
      <c r="M22" s="240"/>
      <c r="N22" s="242">
        <v>30.01</v>
      </c>
      <c r="O22" s="240"/>
      <c r="P22" s="240"/>
      <c r="Q22" s="240"/>
      <c r="R22" s="240"/>
      <c r="S22" s="240"/>
      <c r="T22" s="240"/>
      <c r="U22" s="240"/>
      <c r="V22" s="240"/>
      <c r="W22" s="240"/>
      <c r="X22" s="240"/>
      <c r="Y22" s="240"/>
      <c r="Z22" s="240"/>
    </row>
    <row r="23" spans="1:26" s="197" customFormat="1" ht="30" customHeight="1" x14ac:dyDescent="0.2">
      <c r="A23" s="45" t="s">
        <v>359</v>
      </c>
      <c r="B23" s="45" t="s">
        <v>385</v>
      </c>
      <c r="C23" s="45" t="s">
        <v>386</v>
      </c>
      <c r="D23" s="45" t="s">
        <v>88</v>
      </c>
      <c r="E23" s="45" t="s">
        <v>362</v>
      </c>
      <c r="F23" s="45" t="s">
        <v>387</v>
      </c>
      <c r="G23" s="45" t="s">
        <v>386</v>
      </c>
      <c r="H23" s="242">
        <v>12</v>
      </c>
      <c r="I23" s="242">
        <v>12</v>
      </c>
      <c r="J23" s="240"/>
      <c r="K23" s="240"/>
      <c r="L23" s="240"/>
      <c r="M23" s="240"/>
      <c r="N23" s="242">
        <v>12</v>
      </c>
      <c r="O23" s="240"/>
      <c r="P23" s="240"/>
      <c r="Q23" s="240"/>
      <c r="R23" s="240"/>
      <c r="S23" s="240"/>
      <c r="T23" s="240"/>
      <c r="U23" s="240"/>
      <c r="V23" s="240"/>
      <c r="W23" s="240"/>
      <c r="X23" s="240"/>
      <c r="Y23" s="240"/>
      <c r="Z23" s="240"/>
    </row>
    <row r="24" spans="1:26" s="197" customFormat="1" ht="30" customHeight="1" x14ac:dyDescent="0.2">
      <c r="A24" s="45" t="s">
        <v>359</v>
      </c>
      <c r="B24" s="45" t="s">
        <v>385</v>
      </c>
      <c r="C24" s="45" t="s">
        <v>386</v>
      </c>
      <c r="D24" s="45" t="s">
        <v>88</v>
      </c>
      <c r="E24" s="45" t="s">
        <v>362</v>
      </c>
      <c r="F24" s="45" t="s">
        <v>387</v>
      </c>
      <c r="G24" s="45" t="s">
        <v>386</v>
      </c>
      <c r="H24" s="242">
        <v>24</v>
      </c>
      <c r="I24" s="242">
        <v>24</v>
      </c>
      <c r="J24" s="240"/>
      <c r="K24" s="240"/>
      <c r="L24" s="240"/>
      <c r="M24" s="240"/>
      <c r="N24" s="242">
        <v>24</v>
      </c>
      <c r="O24" s="240"/>
      <c r="P24" s="240"/>
      <c r="Q24" s="240"/>
      <c r="R24" s="240"/>
      <c r="S24" s="240"/>
      <c r="T24" s="240"/>
      <c r="U24" s="240"/>
      <c r="V24" s="240"/>
      <c r="W24" s="240"/>
      <c r="X24" s="240"/>
      <c r="Y24" s="240"/>
      <c r="Z24" s="240"/>
    </row>
    <row r="25" spans="1:26" s="197" customFormat="1" ht="30" customHeight="1" x14ac:dyDescent="0.2">
      <c r="A25" s="45" t="s">
        <v>359</v>
      </c>
      <c r="B25" s="45" t="s">
        <v>385</v>
      </c>
      <c r="C25" s="45" t="s">
        <v>386</v>
      </c>
      <c r="D25" s="45" t="s">
        <v>88</v>
      </c>
      <c r="E25" s="45" t="s">
        <v>362</v>
      </c>
      <c r="F25" s="45" t="s">
        <v>387</v>
      </c>
      <c r="G25" s="45" t="s">
        <v>386</v>
      </c>
      <c r="H25" s="242">
        <v>458.02</v>
      </c>
      <c r="I25" s="242">
        <v>458.02</v>
      </c>
      <c r="J25" s="240"/>
      <c r="K25" s="240"/>
      <c r="L25" s="240"/>
      <c r="M25" s="240"/>
      <c r="N25" s="242">
        <v>458.02</v>
      </c>
      <c r="O25" s="240"/>
      <c r="P25" s="240"/>
      <c r="Q25" s="240"/>
      <c r="R25" s="240"/>
      <c r="S25" s="240"/>
      <c r="T25" s="240"/>
      <c r="U25" s="240"/>
      <c r="V25" s="240"/>
      <c r="W25" s="240"/>
      <c r="X25" s="240"/>
      <c r="Y25" s="240"/>
      <c r="Z25" s="240"/>
    </row>
    <row r="26" spans="1:26" s="197" customFormat="1" ht="30" customHeight="1" x14ac:dyDescent="0.2">
      <c r="A26" s="45" t="s">
        <v>359</v>
      </c>
      <c r="B26" s="45" t="s">
        <v>385</v>
      </c>
      <c r="C26" s="45" t="s">
        <v>386</v>
      </c>
      <c r="D26" s="45" t="s">
        <v>88</v>
      </c>
      <c r="E26" s="45" t="s">
        <v>362</v>
      </c>
      <c r="F26" s="45" t="s">
        <v>387</v>
      </c>
      <c r="G26" s="45" t="s">
        <v>386</v>
      </c>
      <c r="H26" s="242">
        <v>24</v>
      </c>
      <c r="I26" s="242">
        <v>24</v>
      </c>
      <c r="J26" s="240"/>
      <c r="K26" s="240"/>
      <c r="L26" s="240"/>
      <c r="M26" s="240"/>
      <c r="N26" s="242">
        <v>24</v>
      </c>
      <c r="O26" s="240"/>
      <c r="P26" s="240"/>
      <c r="Q26" s="240"/>
      <c r="R26" s="240"/>
      <c r="S26" s="240"/>
      <c r="T26" s="240"/>
      <c r="U26" s="240"/>
      <c r="V26" s="240"/>
      <c r="W26" s="240"/>
      <c r="X26" s="240"/>
      <c r="Y26" s="240"/>
      <c r="Z26" s="240"/>
    </row>
    <row r="27" spans="1:26" s="197" customFormat="1" ht="30" customHeight="1" x14ac:dyDescent="0.2">
      <c r="A27" s="45" t="s">
        <v>359</v>
      </c>
      <c r="B27" s="45" t="s">
        <v>385</v>
      </c>
      <c r="C27" s="45" t="s">
        <v>386</v>
      </c>
      <c r="D27" s="45" t="s">
        <v>100</v>
      </c>
      <c r="E27" s="45" t="s">
        <v>388</v>
      </c>
      <c r="F27" s="45" t="s">
        <v>387</v>
      </c>
      <c r="G27" s="45" t="s">
        <v>386</v>
      </c>
      <c r="H27" s="242">
        <v>145.01</v>
      </c>
      <c r="I27" s="242">
        <v>145.01</v>
      </c>
      <c r="J27" s="240"/>
      <c r="K27" s="240"/>
      <c r="L27" s="240"/>
      <c r="M27" s="240"/>
      <c r="N27" s="242">
        <v>145.01</v>
      </c>
      <c r="O27" s="240"/>
      <c r="P27" s="240"/>
      <c r="Q27" s="240"/>
      <c r="R27" s="240"/>
      <c r="S27" s="240"/>
      <c r="T27" s="240"/>
      <c r="U27" s="240"/>
      <c r="V27" s="240"/>
      <c r="W27" s="240"/>
      <c r="X27" s="240"/>
      <c r="Y27" s="240"/>
      <c r="Z27" s="240"/>
    </row>
    <row r="28" spans="1:26" s="197" customFormat="1" ht="30" customHeight="1" x14ac:dyDescent="0.2">
      <c r="A28" s="45" t="s">
        <v>359</v>
      </c>
      <c r="B28" s="45" t="s">
        <v>389</v>
      </c>
      <c r="C28" s="45" t="s">
        <v>390</v>
      </c>
      <c r="D28" s="45" t="s">
        <v>88</v>
      </c>
      <c r="E28" s="45" t="s">
        <v>362</v>
      </c>
      <c r="F28" s="45" t="s">
        <v>391</v>
      </c>
      <c r="G28" s="45" t="s">
        <v>392</v>
      </c>
      <c r="H28" s="242">
        <v>5.6</v>
      </c>
      <c r="I28" s="242">
        <v>5.6</v>
      </c>
      <c r="J28" s="240"/>
      <c r="K28" s="240"/>
      <c r="L28" s="240"/>
      <c r="M28" s="240"/>
      <c r="N28" s="242">
        <v>5.6</v>
      </c>
      <c r="O28" s="240"/>
      <c r="P28" s="240"/>
      <c r="Q28" s="240"/>
      <c r="R28" s="240"/>
      <c r="S28" s="240"/>
      <c r="T28" s="240"/>
      <c r="U28" s="240"/>
      <c r="V28" s="240"/>
      <c r="W28" s="240"/>
      <c r="X28" s="240"/>
      <c r="Y28" s="240"/>
      <c r="Z28" s="240"/>
    </row>
    <row r="29" spans="1:26" s="197" customFormat="1" ht="30" customHeight="1" x14ac:dyDescent="0.2">
      <c r="A29" s="45" t="s">
        <v>359</v>
      </c>
      <c r="B29" s="45" t="s">
        <v>389</v>
      </c>
      <c r="C29" s="45" t="s">
        <v>390</v>
      </c>
      <c r="D29" s="45" t="s">
        <v>92</v>
      </c>
      <c r="E29" s="45" t="s">
        <v>393</v>
      </c>
      <c r="F29" s="45" t="s">
        <v>391</v>
      </c>
      <c r="G29" s="45" t="s">
        <v>392</v>
      </c>
      <c r="H29" s="242">
        <v>3</v>
      </c>
      <c r="I29" s="242">
        <v>3</v>
      </c>
      <c r="J29" s="240"/>
      <c r="K29" s="240"/>
      <c r="L29" s="240"/>
      <c r="M29" s="240"/>
      <c r="N29" s="242">
        <v>3</v>
      </c>
      <c r="O29" s="240"/>
      <c r="P29" s="240"/>
      <c r="Q29" s="240"/>
      <c r="R29" s="240"/>
      <c r="S29" s="240"/>
      <c r="T29" s="240"/>
      <c r="U29" s="240"/>
      <c r="V29" s="240"/>
      <c r="W29" s="240"/>
      <c r="X29" s="240"/>
      <c r="Y29" s="240"/>
      <c r="Z29" s="240"/>
    </row>
    <row r="30" spans="1:26" s="197" customFormat="1" ht="30" customHeight="1" x14ac:dyDescent="0.2">
      <c r="A30" s="45" t="s">
        <v>359</v>
      </c>
      <c r="B30" s="45" t="s">
        <v>389</v>
      </c>
      <c r="C30" s="45" t="s">
        <v>390</v>
      </c>
      <c r="D30" s="45" t="s">
        <v>104</v>
      </c>
      <c r="E30" s="45" t="s">
        <v>371</v>
      </c>
      <c r="F30" s="45" t="s">
        <v>391</v>
      </c>
      <c r="G30" s="45" t="s">
        <v>392</v>
      </c>
      <c r="H30" s="242">
        <v>35</v>
      </c>
      <c r="I30" s="242">
        <v>35</v>
      </c>
      <c r="J30" s="240"/>
      <c r="K30" s="240"/>
      <c r="L30" s="240"/>
      <c r="M30" s="240"/>
      <c r="N30" s="242">
        <v>35</v>
      </c>
      <c r="O30" s="240"/>
      <c r="P30" s="240"/>
      <c r="Q30" s="240"/>
      <c r="R30" s="240"/>
      <c r="S30" s="240"/>
      <c r="T30" s="240"/>
      <c r="U30" s="240"/>
      <c r="V30" s="240"/>
      <c r="W30" s="240"/>
      <c r="X30" s="240"/>
      <c r="Y30" s="240"/>
      <c r="Z30" s="240"/>
    </row>
    <row r="31" spans="1:26" s="197" customFormat="1" ht="30" customHeight="1" x14ac:dyDescent="0.2">
      <c r="A31" s="45" t="s">
        <v>359</v>
      </c>
      <c r="B31" s="45" t="s">
        <v>389</v>
      </c>
      <c r="C31" s="45" t="s">
        <v>390</v>
      </c>
      <c r="D31" s="45" t="s">
        <v>106</v>
      </c>
      <c r="E31" s="45" t="s">
        <v>394</v>
      </c>
      <c r="F31" s="45" t="s">
        <v>391</v>
      </c>
      <c r="G31" s="45" t="s">
        <v>392</v>
      </c>
      <c r="H31" s="242">
        <v>17</v>
      </c>
      <c r="I31" s="242">
        <v>17</v>
      </c>
      <c r="J31" s="240"/>
      <c r="K31" s="240"/>
      <c r="L31" s="240"/>
      <c r="M31" s="240"/>
      <c r="N31" s="242">
        <v>17</v>
      </c>
      <c r="O31" s="240"/>
      <c r="P31" s="240"/>
      <c r="Q31" s="240"/>
      <c r="R31" s="240"/>
      <c r="S31" s="240"/>
      <c r="T31" s="240"/>
      <c r="U31" s="240"/>
      <c r="V31" s="240"/>
      <c r="W31" s="240"/>
      <c r="X31" s="240"/>
      <c r="Y31" s="240"/>
      <c r="Z31" s="240"/>
    </row>
    <row r="32" spans="1:26" s="197" customFormat="1" ht="30" customHeight="1" x14ac:dyDescent="0.2">
      <c r="A32" s="45" t="s">
        <v>359</v>
      </c>
      <c r="B32" s="45" t="s">
        <v>389</v>
      </c>
      <c r="C32" s="45" t="s">
        <v>390</v>
      </c>
      <c r="D32" s="45" t="s">
        <v>158</v>
      </c>
      <c r="E32" s="45" t="s">
        <v>395</v>
      </c>
      <c r="F32" s="45" t="s">
        <v>391</v>
      </c>
      <c r="G32" s="45" t="s">
        <v>392</v>
      </c>
      <c r="H32" s="242">
        <v>1</v>
      </c>
      <c r="I32" s="242">
        <v>1</v>
      </c>
      <c r="J32" s="240"/>
      <c r="K32" s="240"/>
      <c r="L32" s="240"/>
      <c r="M32" s="240"/>
      <c r="N32" s="242">
        <v>1</v>
      </c>
      <c r="O32" s="240"/>
      <c r="P32" s="240"/>
      <c r="Q32" s="240"/>
      <c r="R32" s="240"/>
      <c r="S32" s="240"/>
      <c r="T32" s="240"/>
      <c r="U32" s="240"/>
      <c r="V32" s="240"/>
      <c r="W32" s="240"/>
      <c r="X32" s="240"/>
      <c r="Y32" s="240"/>
      <c r="Z32" s="240"/>
    </row>
    <row r="33" spans="1:26" s="197" customFormat="1" ht="30" customHeight="1" x14ac:dyDescent="0.2">
      <c r="A33" s="45" t="s">
        <v>359</v>
      </c>
      <c r="B33" s="45" t="s">
        <v>389</v>
      </c>
      <c r="C33" s="45" t="s">
        <v>390</v>
      </c>
      <c r="D33" s="45" t="s">
        <v>160</v>
      </c>
      <c r="E33" s="45" t="s">
        <v>396</v>
      </c>
      <c r="F33" s="45" t="s">
        <v>391</v>
      </c>
      <c r="G33" s="45" t="s">
        <v>392</v>
      </c>
      <c r="H33" s="242">
        <v>1</v>
      </c>
      <c r="I33" s="242">
        <v>1</v>
      </c>
      <c r="J33" s="240"/>
      <c r="K33" s="240"/>
      <c r="L33" s="240"/>
      <c r="M33" s="240"/>
      <c r="N33" s="242">
        <v>1</v>
      </c>
      <c r="O33" s="240"/>
      <c r="P33" s="240"/>
      <c r="Q33" s="240"/>
      <c r="R33" s="240"/>
      <c r="S33" s="240"/>
      <c r="T33" s="240"/>
      <c r="U33" s="240"/>
      <c r="V33" s="240"/>
      <c r="W33" s="240"/>
      <c r="X33" s="240"/>
      <c r="Y33" s="240"/>
      <c r="Z33" s="240"/>
    </row>
    <row r="34" spans="1:26" s="197" customFormat="1" ht="30" customHeight="1" x14ac:dyDescent="0.2">
      <c r="A34" s="45" t="s">
        <v>359</v>
      </c>
      <c r="B34" s="45" t="s">
        <v>389</v>
      </c>
      <c r="C34" s="45" t="s">
        <v>390</v>
      </c>
      <c r="D34" s="45" t="s">
        <v>170</v>
      </c>
      <c r="E34" s="45" t="s">
        <v>397</v>
      </c>
      <c r="F34" s="45" t="s">
        <v>391</v>
      </c>
      <c r="G34" s="45" t="s">
        <v>392</v>
      </c>
      <c r="H34" s="242">
        <v>10</v>
      </c>
      <c r="I34" s="242">
        <v>10</v>
      </c>
      <c r="J34" s="240"/>
      <c r="K34" s="240"/>
      <c r="L34" s="240"/>
      <c r="M34" s="240"/>
      <c r="N34" s="242">
        <v>10</v>
      </c>
      <c r="O34" s="240"/>
      <c r="P34" s="240"/>
      <c r="Q34" s="240"/>
      <c r="R34" s="240"/>
      <c r="S34" s="240"/>
      <c r="T34" s="240"/>
      <c r="U34" s="240"/>
      <c r="V34" s="240"/>
      <c r="W34" s="240"/>
      <c r="X34" s="240"/>
      <c r="Y34" s="240"/>
      <c r="Z34" s="240"/>
    </row>
    <row r="35" spans="1:26" s="197" customFormat="1" ht="30" customHeight="1" x14ac:dyDescent="0.2">
      <c r="A35" s="45" t="s">
        <v>359</v>
      </c>
      <c r="B35" s="45" t="s">
        <v>389</v>
      </c>
      <c r="C35" s="45" t="s">
        <v>390</v>
      </c>
      <c r="D35" s="45" t="s">
        <v>210</v>
      </c>
      <c r="E35" s="45" t="s">
        <v>383</v>
      </c>
      <c r="F35" s="45" t="s">
        <v>391</v>
      </c>
      <c r="G35" s="45" t="s">
        <v>392</v>
      </c>
      <c r="H35" s="242">
        <v>33</v>
      </c>
      <c r="I35" s="242">
        <v>33</v>
      </c>
      <c r="J35" s="240"/>
      <c r="K35" s="240"/>
      <c r="L35" s="240"/>
      <c r="M35" s="240"/>
      <c r="N35" s="242">
        <v>33</v>
      </c>
      <c r="O35" s="240"/>
      <c r="P35" s="240"/>
      <c r="Q35" s="240"/>
      <c r="R35" s="240"/>
      <c r="S35" s="240"/>
      <c r="T35" s="240"/>
      <c r="U35" s="240"/>
      <c r="V35" s="240"/>
      <c r="W35" s="240"/>
      <c r="X35" s="240"/>
      <c r="Y35" s="240"/>
      <c r="Z35" s="240"/>
    </row>
    <row r="36" spans="1:26" s="197" customFormat="1" ht="30" customHeight="1" x14ac:dyDescent="0.2">
      <c r="A36" s="45" t="s">
        <v>359</v>
      </c>
      <c r="B36" s="45" t="s">
        <v>398</v>
      </c>
      <c r="C36" s="45" t="s">
        <v>339</v>
      </c>
      <c r="D36" s="45" t="s">
        <v>88</v>
      </c>
      <c r="E36" s="45" t="s">
        <v>362</v>
      </c>
      <c r="F36" s="45" t="s">
        <v>399</v>
      </c>
      <c r="G36" s="45" t="s">
        <v>339</v>
      </c>
      <c r="H36" s="242">
        <v>1</v>
      </c>
      <c r="I36" s="242">
        <v>1</v>
      </c>
      <c r="J36" s="240"/>
      <c r="K36" s="240"/>
      <c r="L36" s="240"/>
      <c r="M36" s="240"/>
      <c r="N36" s="242">
        <v>1</v>
      </c>
      <c r="O36" s="240"/>
      <c r="P36" s="240"/>
      <c r="Q36" s="240"/>
      <c r="R36" s="240"/>
      <c r="S36" s="240"/>
      <c r="T36" s="240"/>
      <c r="U36" s="240"/>
      <c r="V36" s="240"/>
      <c r="W36" s="240"/>
      <c r="X36" s="240"/>
      <c r="Y36" s="240"/>
      <c r="Z36" s="240"/>
    </row>
    <row r="37" spans="1:26" s="197" customFormat="1" ht="30" customHeight="1" x14ac:dyDescent="0.2">
      <c r="A37" s="45" t="s">
        <v>359</v>
      </c>
      <c r="B37" s="45" t="s">
        <v>400</v>
      </c>
      <c r="C37" s="45" t="s">
        <v>401</v>
      </c>
      <c r="D37" s="45" t="s">
        <v>88</v>
      </c>
      <c r="E37" s="45" t="s">
        <v>362</v>
      </c>
      <c r="F37" s="45" t="s">
        <v>402</v>
      </c>
      <c r="G37" s="45" t="s">
        <v>401</v>
      </c>
      <c r="H37" s="242">
        <v>0.53</v>
      </c>
      <c r="I37" s="242">
        <v>0.53</v>
      </c>
      <c r="J37" s="240"/>
      <c r="K37" s="240"/>
      <c r="L37" s="240"/>
      <c r="M37" s="240"/>
      <c r="N37" s="242">
        <v>0.53</v>
      </c>
      <c r="O37" s="240"/>
      <c r="P37" s="240"/>
      <c r="Q37" s="240"/>
      <c r="R37" s="240"/>
      <c r="S37" s="240"/>
      <c r="T37" s="240"/>
      <c r="U37" s="240"/>
      <c r="V37" s="240"/>
      <c r="W37" s="240"/>
      <c r="X37" s="240"/>
      <c r="Y37" s="240"/>
      <c r="Z37" s="240"/>
    </row>
    <row r="38" spans="1:26" s="197" customFormat="1" ht="30" customHeight="1" x14ac:dyDescent="0.2">
      <c r="A38" s="45" t="s">
        <v>359</v>
      </c>
      <c r="B38" s="45" t="s">
        <v>389</v>
      </c>
      <c r="C38" s="45" t="s">
        <v>390</v>
      </c>
      <c r="D38" s="45" t="s">
        <v>88</v>
      </c>
      <c r="E38" s="45" t="s">
        <v>362</v>
      </c>
      <c r="F38" s="45" t="s">
        <v>403</v>
      </c>
      <c r="G38" s="45" t="s">
        <v>404</v>
      </c>
      <c r="H38" s="242">
        <v>0.66</v>
      </c>
      <c r="I38" s="242">
        <v>0.66</v>
      </c>
      <c r="J38" s="240"/>
      <c r="K38" s="240"/>
      <c r="L38" s="240"/>
      <c r="M38" s="240"/>
      <c r="N38" s="242">
        <v>0.66</v>
      </c>
      <c r="O38" s="240"/>
      <c r="P38" s="240"/>
      <c r="Q38" s="240"/>
      <c r="R38" s="240"/>
      <c r="S38" s="240"/>
      <c r="T38" s="240"/>
      <c r="U38" s="240"/>
      <c r="V38" s="240"/>
      <c r="W38" s="240"/>
      <c r="X38" s="240"/>
      <c r="Y38" s="240"/>
      <c r="Z38" s="240"/>
    </row>
    <row r="39" spans="1:26" s="197" customFormat="1" ht="30" customHeight="1" x14ac:dyDescent="0.2">
      <c r="A39" s="45" t="s">
        <v>359</v>
      </c>
      <c r="B39" s="45" t="s">
        <v>405</v>
      </c>
      <c r="C39" s="45" t="s">
        <v>321</v>
      </c>
      <c r="D39" s="45" t="s">
        <v>110</v>
      </c>
      <c r="E39" s="45" t="s">
        <v>406</v>
      </c>
      <c r="F39" s="45" t="s">
        <v>407</v>
      </c>
      <c r="G39" s="45" t="s">
        <v>408</v>
      </c>
      <c r="H39" s="242">
        <v>120</v>
      </c>
      <c r="I39" s="242">
        <v>120</v>
      </c>
      <c r="J39" s="240"/>
      <c r="K39" s="240"/>
      <c r="L39" s="240"/>
      <c r="M39" s="240"/>
      <c r="N39" s="242">
        <v>120</v>
      </c>
      <c r="O39" s="240"/>
      <c r="P39" s="240"/>
      <c r="Q39" s="240"/>
      <c r="R39" s="240"/>
      <c r="S39" s="240"/>
      <c r="T39" s="240"/>
      <c r="U39" s="240"/>
      <c r="V39" s="240"/>
      <c r="W39" s="240"/>
      <c r="X39" s="240"/>
      <c r="Y39" s="240"/>
      <c r="Z39" s="240"/>
    </row>
    <row r="40" spans="1:26" s="197" customFormat="1" ht="30" customHeight="1" x14ac:dyDescent="0.2">
      <c r="A40" s="45" t="s">
        <v>359</v>
      </c>
      <c r="B40" s="45" t="s">
        <v>405</v>
      </c>
      <c r="C40" s="45" t="s">
        <v>321</v>
      </c>
      <c r="D40" s="45" t="s">
        <v>114</v>
      </c>
      <c r="E40" s="45" t="s">
        <v>409</v>
      </c>
      <c r="F40" s="45" t="s">
        <v>407</v>
      </c>
      <c r="G40" s="45" t="s">
        <v>408</v>
      </c>
      <c r="H40" s="242">
        <v>7</v>
      </c>
      <c r="I40" s="242">
        <v>7</v>
      </c>
      <c r="J40" s="240"/>
      <c r="K40" s="240"/>
      <c r="L40" s="240"/>
      <c r="M40" s="240"/>
      <c r="N40" s="242">
        <v>7</v>
      </c>
      <c r="O40" s="240"/>
      <c r="P40" s="240"/>
      <c r="Q40" s="240"/>
      <c r="R40" s="240"/>
      <c r="S40" s="240"/>
      <c r="T40" s="240"/>
      <c r="U40" s="240"/>
      <c r="V40" s="240"/>
      <c r="W40" s="240"/>
      <c r="X40" s="240"/>
      <c r="Y40" s="240"/>
      <c r="Z40" s="240"/>
    </row>
    <row r="41" spans="1:26" s="197" customFormat="1" ht="30" customHeight="1" x14ac:dyDescent="0.2">
      <c r="A41" s="45" t="s">
        <v>359</v>
      </c>
      <c r="B41" s="45" t="s">
        <v>405</v>
      </c>
      <c r="C41" s="45" t="s">
        <v>321</v>
      </c>
      <c r="D41" s="45" t="s">
        <v>116</v>
      </c>
      <c r="E41" s="45" t="s">
        <v>410</v>
      </c>
      <c r="F41" s="45" t="s">
        <v>407</v>
      </c>
      <c r="G41" s="45" t="s">
        <v>408</v>
      </c>
      <c r="H41" s="242">
        <v>22</v>
      </c>
      <c r="I41" s="242">
        <v>22</v>
      </c>
      <c r="J41" s="240"/>
      <c r="K41" s="240"/>
      <c r="L41" s="240"/>
      <c r="M41" s="240"/>
      <c r="N41" s="242">
        <v>22</v>
      </c>
      <c r="O41" s="240"/>
      <c r="P41" s="240"/>
      <c r="Q41" s="240"/>
      <c r="R41" s="240"/>
      <c r="S41" s="240"/>
      <c r="T41" s="240"/>
      <c r="U41" s="240"/>
      <c r="V41" s="240"/>
      <c r="W41" s="240"/>
      <c r="X41" s="240"/>
      <c r="Y41" s="240"/>
      <c r="Z41" s="240"/>
    </row>
    <row r="42" spans="1:26" s="197" customFormat="1" ht="30" customHeight="1" x14ac:dyDescent="0.2">
      <c r="A42" s="45" t="s">
        <v>359</v>
      </c>
      <c r="B42" s="45" t="s">
        <v>405</v>
      </c>
      <c r="C42" s="45" t="s">
        <v>321</v>
      </c>
      <c r="D42" s="45" t="s">
        <v>118</v>
      </c>
      <c r="E42" s="45" t="s">
        <v>411</v>
      </c>
      <c r="F42" s="45" t="s">
        <v>407</v>
      </c>
      <c r="G42" s="45" t="s">
        <v>408</v>
      </c>
      <c r="H42" s="242">
        <v>139</v>
      </c>
      <c r="I42" s="242">
        <v>139</v>
      </c>
      <c r="J42" s="240"/>
      <c r="K42" s="240"/>
      <c r="L42" s="240"/>
      <c r="M42" s="240"/>
      <c r="N42" s="242">
        <v>139</v>
      </c>
      <c r="O42" s="240"/>
      <c r="P42" s="240"/>
      <c r="Q42" s="240"/>
      <c r="R42" s="240"/>
      <c r="S42" s="240"/>
      <c r="T42" s="240"/>
      <c r="U42" s="240"/>
      <c r="V42" s="240"/>
      <c r="W42" s="240"/>
      <c r="X42" s="240"/>
      <c r="Y42" s="240"/>
      <c r="Z42" s="240"/>
    </row>
    <row r="43" spans="1:26" s="197" customFormat="1" ht="30" customHeight="1" x14ac:dyDescent="0.2">
      <c r="A43" s="45" t="s">
        <v>359</v>
      </c>
      <c r="B43" s="45" t="s">
        <v>405</v>
      </c>
      <c r="C43" s="45" t="s">
        <v>321</v>
      </c>
      <c r="D43" s="45" t="s">
        <v>120</v>
      </c>
      <c r="E43" s="45" t="s">
        <v>412</v>
      </c>
      <c r="F43" s="45" t="s">
        <v>407</v>
      </c>
      <c r="G43" s="45" t="s">
        <v>408</v>
      </c>
      <c r="H43" s="242">
        <v>91</v>
      </c>
      <c r="I43" s="242">
        <v>91</v>
      </c>
      <c r="J43" s="240"/>
      <c r="K43" s="240"/>
      <c r="L43" s="240"/>
      <c r="M43" s="240"/>
      <c r="N43" s="242">
        <v>91</v>
      </c>
      <c r="O43" s="240"/>
      <c r="P43" s="240"/>
      <c r="Q43" s="240"/>
      <c r="R43" s="240"/>
      <c r="S43" s="240"/>
      <c r="T43" s="240"/>
      <c r="U43" s="240"/>
      <c r="V43" s="240"/>
      <c r="W43" s="240"/>
      <c r="X43" s="240"/>
      <c r="Y43" s="240"/>
      <c r="Z43" s="240"/>
    </row>
    <row r="44" spans="1:26" s="197" customFormat="1" ht="30" customHeight="1" x14ac:dyDescent="0.2">
      <c r="A44" s="45" t="s">
        <v>359</v>
      </c>
      <c r="B44" s="45" t="s">
        <v>405</v>
      </c>
      <c r="C44" s="45" t="s">
        <v>321</v>
      </c>
      <c r="D44" s="45" t="s">
        <v>124</v>
      </c>
      <c r="E44" s="45" t="s">
        <v>413</v>
      </c>
      <c r="F44" s="45" t="s">
        <v>407</v>
      </c>
      <c r="G44" s="45" t="s">
        <v>408</v>
      </c>
      <c r="H44" s="242">
        <v>125</v>
      </c>
      <c r="I44" s="242">
        <v>125</v>
      </c>
      <c r="J44" s="240"/>
      <c r="K44" s="240"/>
      <c r="L44" s="240"/>
      <c r="M44" s="240"/>
      <c r="N44" s="242">
        <v>125</v>
      </c>
      <c r="O44" s="240"/>
      <c r="P44" s="240"/>
      <c r="Q44" s="240"/>
      <c r="R44" s="240"/>
      <c r="S44" s="240"/>
      <c r="T44" s="240"/>
      <c r="U44" s="240"/>
      <c r="V44" s="240"/>
      <c r="W44" s="240"/>
      <c r="X44" s="240"/>
      <c r="Y44" s="240"/>
      <c r="Z44" s="240"/>
    </row>
    <row r="45" spans="1:26" s="197" customFormat="1" ht="30" customHeight="1" x14ac:dyDescent="0.2">
      <c r="A45" s="45" t="s">
        <v>359</v>
      </c>
      <c r="B45" s="45" t="s">
        <v>405</v>
      </c>
      <c r="C45" s="45" t="s">
        <v>321</v>
      </c>
      <c r="D45" s="45" t="s">
        <v>128</v>
      </c>
      <c r="E45" s="45" t="s">
        <v>414</v>
      </c>
      <c r="F45" s="45" t="s">
        <v>407</v>
      </c>
      <c r="G45" s="45" t="s">
        <v>408</v>
      </c>
      <c r="H45" s="242">
        <v>13</v>
      </c>
      <c r="I45" s="242">
        <v>13</v>
      </c>
      <c r="J45" s="240"/>
      <c r="K45" s="240"/>
      <c r="L45" s="240"/>
      <c r="M45" s="240"/>
      <c r="N45" s="242">
        <v>13</v>
      </c>
      <c r="O45" s="240"/>
      <c r="P45" s="240"/>
      <c r="Q45" s="240"/>
      <c r="R45" s="240"/>
      <c r="S45" s="240"/>
      <c r="T45" s="240"/>
      <c r="U45" s="240"/>
      <c r="V45" s="240"/>
      <c r="W45" s="240"/>
      <c r="X45" s="240"/>
      <c r="Y45" s="240"/>
      <c r="Z45" s="240"/>
    </row>
    <row r="46" spans="1:26" s="197" customFormat="1" ht="30" customHeight="1" x14ac:dyDescent="0.2">
      <c r="A46" s="45" t="s">
        <v>359</v>
      </c>
      <c r="B46" s="45" t="s">
        <v>405</v>
      </c>
      <c r="C46" s="45" t="s">
        <v>321</v>
      </c>
      <c r="D46" s="45" t="s">
        <v>130</v>
      </c>
      <c r="E46" s="45" t="s">
        <v>415</v>
      </c>
      <c r="F46" s="45" t="s">
        <v>407</v>
      </c>
      <c r="G46" s="45" t="s">
        <v>408</v>
      </c>
      <c r="H46" s="242">
        <v>54</v>
      </c>
      <c r="I46" s="242">
        <v>54</v>
      </c>
      <c r="J46" s="240"/>
      <c r="K46" s="240"/>
      <c r="L46" s="240"/>
      <c r="M46" s="240"/>
      <c r="N46" s="242">
        <v>54</v>
      </c>
      <c r="O46" s="240"/>
      <c r="P46" s="240"/>
      <c r="Q46" s="240"/>
      <c r="R46" s="240"/>
      <c r="S46" s="240"/>
      <c r="T46" s="240"/>
      <c r="U46" s="240"/>
      <c r="V46" s="240"/>
      <c r="W46" s="240"/>
      <c r="X46" s="240"/>
      <c r="Y46" s="240"/>
      <c r="Z46" s="240"/>
    </row>
    <row r="47" spans="1:26" s="197" customFormat="1" ht="30" customHeight="1" x14ac:dyDescent="0.2">
      <c r="A47" s="45" t="s">
        <v>359</v>
      </c>
      <c r="B47" s="45" t="s">
        <v>405</v>
      </c>
      <c r="C47" s="45" t="s">
        <v>321</v>
      </c>
      <c r="D47" s="45" t="s">
        <v>136</v>
      </c>
      <c r="E47" s="45" t="s">
        <v>416</v>
      </c>
      <c r="F47" s="45" t="s">
        <v>407</v>
      </c>
      <c r="G47" s="45" t="s">
        <v>408</v>
      </c>
      <c r="H47" s="242">
        <v>24</v>
      </c>
      <c r="I47" s="242">
        <v>24</v>
      </c>
      <c r="J47" s="240"/>
      <c r="K47" s="240"/>
      <c r="L47" s="240"/>
      <c r="M47" s="240"/>
      <c r="N47" s="242">
        <v>24</v>
      </c>
      <c r="O47" s="240"/>
      <c r="P47" s="240"/>
      <c r="Q47" s="240"/>
      <c r="R47" s="240"/>
      <c r="S47" s="240"/>
      <c r="T47" s="240"/>
      <c r="U47" s="240"/>
      <c r="V47" s="240"/>
      <c r="W47" s="240"/>
      <c r="X47" s="240"/>
      <c r="Y47" s="240"/>
      <c r="Z47" s="240"/>
    </row>
    <row r="48" spans="1:26" s="197" customFormat="1" ht="30" customHeight="1" x14ac:dyDescent="0.2">
      <c r="A48" s="45" t="s">
        <v>359</v>
      </c>
      <c r="B48" s="45" t="s">
        <v>405</v>
      </c>
      <c r="C48" s="45" t="s">
        <v>321</v>
      </c>
      <c r="D48" s="45" t="s">
        <v>140</v>
      </c>
      <c r="E48" s="45" t="s">
        <v>417</v>
      </c>
      <c r="F48" s="45" t="s">
        <v>407</v>
      </c>
      <c r="G48" s="45" t="s">
        <v>408</v>
      </c>
      <c r="H48" s="242">
        <v>100</v>
      </c>
      <c r="I48" s="242">
        <v>100</v>
      </c>
      <c r="J48" s="240"/>
      <c r="K48" s="240"/>
      <c r="L48" s="240"/>
      <c r="M48" s="240"/>
      <c r="N48" s="242">
        <v>100</v>
      </c>
      <c r="O48" s="240"/>
      <c r="P48" s="240"/>
      <c r="Q48" s="240"/>
      <c r="R48" s="240"/>
      <c r="S48" s="240"/>
      <c r="T48" s="240"/>
      <c r="U48" s="240"/>
      <c r="V48" s="240"/>
      <c r="W48" s="240"/>
      <c r="X48" s="240"/>
      <c r="Y48" s="240"/>
      <c r="Z48" s="240"/>
    </row>
    <row r="49" spans="1:26" s="197" customFormat="1" ht="30" customHeight="1" x14ac:dyDescent="0.2">
      <c r="A49" s="45" t="s">
        <v>359</v>
      </c>
      <c r="B49" s="45" t="s">
        <v>405</v>
      </c>
      <c r="C49" s="45" t="s">
        <v>321</v>
      </c>
      <c r="D49" s="45" t="s">
        <v>142</v>
      </c>
      <c r="E49" s="45" t="s">
        <v>418</v>
      </c>
      <c r="F49" s="45" t="s">
        <v>407</v>
      </c>
      <c r="G49" s="45" t="s">
        <v>408</v>
      </c>
      <c r="H49" s="242">
        <v>135</v>
      </c>
      <c r="I49" s="242">
        <v>135</v>
      </c>
      <c r="J49" s="240"/>
      <c r="K49" s="240"/>
      <c r="L49" s="240"/>
      <c r="M49" s="240"/>
      <c r="N49" s="242">
        <v>135</v>
      </c>
      <c r="O49" s="240"/>
      <c r="P49" s="240"/>
      <c r="Q49" s="240"/>
      <c r="R49" s="240"/>
      <c r="S49" s="240"/>
      <c r="T49" s="240"/>
      <c r="U49" s="240"/>
      <c r="V49" s="240"/>
      <c r="W49" s="240"/>
      <c r="X49" s="240"/>
      <c r="Y49" s="240"/>
      <c r="Z49" s="240"/>
    </row>
    <row r="50" spans="1:26" s="197" customFormat="1" ht="30" customHeight="1" x14ac:dyDescent="0.2">
      <c r="A50" s="45" t="s">
        <v>359</v>
      </c>
      <c r="B50" s="45" t="s">
        <v>405</v>
      </c>
      <c r="C50" s="45" t="s">
        <v>321</v>
      </c>
      <c r="D50" s="45" t="s">
        <v>146</v>
      </c>
      <c r="E50" s="45" t="s">
        <v>419</v>
      </c>
      <c r="F50" s="45" t="s">
        <v>407</v>
      </c>
      <c r="G50" s="45" t="s">
        <v>408</v>
      </c>
      <c r="H50" s="242">
        <v>141.161754</v>
      </c>
      <c r="I50" s="242">
        <v>141.161754</v>
      </c>
      <c r="J50" s="240"/>
      <c r="K50" s="240"/>
      <c r="L50" s="240"/>
      <c r="M50" s="240"/>
      <c r="N50" s="242">
        <v>141.161754</v>
      </c>
      <c r="O50" s="240"/>
      <c r="P50" s="240"/>
      <c r="Q50" s="240"/>
      <c r="R50" s="240"/>
      <c r="S50" s="240"/>
      <c r="T50" s="240"/>
      <c r="U50" s="240"/>
      <c r="V50" s="240"/>
      <c r="W50" s="240"/>
      <c r="X50" s="240"/>
      <c r="Y50" s="240"/>
      <c r="Z50" s="240"/>
    </row>
    <row r="51" spans="1:26" s="197" customFormat="1" ht="30" customHeight="1" x14ac:dyDescent="0.2">
      <c r="A51" s="45" t="s">
        <v>359</v>
      </c>
      <c r="B51" s="45" t="s">
        <v>405</v>
      </c>
      <c r="C51" s="45" t="s">
        <v>321</v>
      </c>
      <c r="D51" s="45" t="s">
        <v>150</v>
      </c>
      <c r="E51" s="45" t="s">
        <v>420</v>
      </c>
      <c r="F51" s="45" t="s">
        <v>407</v>
      </c>
      <c r="G51" s="45" t="s">
        <v>408</v>
      </c>
      <c r="H51" s="242">
        <v>27</v>
      </c>
      <c r="I51" s="242">
        <v>27</v>
      </c>
      <c r="J51" s="240"/>
      <c r="K51" s="240"/>
      <c r="L51" s="240"/>
      <c r="M51" s="240"/>
      <c r="N51" s="242">
        <v>27</v>
      </c>
      <c r="O51" s="240"/>
      <c r="P51" s="240"/>
      <c r="Q51" s="240"/>
      <c r="R51" s="240"/>
      <c r="S51" s="240"/>
      <c r="T51" s="240"/>
      <c r="U51" s="240"/>
      <c r="V51" s="240"/>
      <c r="W51" s="240"/>
      <c r="X51" s="240"/>
      <c r="Y51" s="240"/>
      <c r="Z51" s="240"/>
    </row>
    <row r="52" spans="1:26" s="197" customFormat="1" ht="30" customHeight="1" x14ac:dyDescent="0.2">
      <c r="A52" s="45" t="s">
        <v>359</v>
      </c>
      <c r="B52" s="45" t="s">
        <v>405</v>
      </c>
      <c r="C52" s="45" t="s">
        <v>321</v>
      </c>
      <c r="D52" s="45" t="s">
        <v>154</v>
      </c>
      <c r="E52" s="45" t="s">
        <v>421</v>
      </c>
      <c r="F52" s="45" t="s">
        <v>407</v>
      </c>
      <c r="G52" s="45" t="s">
        <v>408</v>
      </c>
      <c r="H52" s="242">
        <v>756</v>
      </c>
      <c r="I52" s="242">
        <v>756</v>
      </c>
      <c r="J52" s="240"/>
      <c r="K52" s="240"/>
      <c r="L52" s="240"/>
      <c r="M52" s="240"/>
      <c r="N52" s="242">
        <v>756</v>
      </c>
      <c r="O52" s="240"/>
      <c r="P52" s="240"/>
      <c r="Q52" s="240"/>
      <c r="R52" s="240"/>
      <c r="S52" s="240"/>
      <c r="T52" s="240"/>
      <c r="U52" s="240"/>
      <c r="V52" s="240"/>
      <c r="W52" s="240"/>
      <c r="X52" s="240"/>
      <c r="Y52" s="240"/>
      <c r="Z52" s="240"/>
    </row>
    <row r="53" spans="1:26" s="197" customFormat="1" ht="30" customHeight="1" x14ac:dyDescent="0.2">
      <c r="A53" s="45" t="s">
        <v>359</v>
      </c>
      <c r="B53" s="45" t="s">
        <v>405</v>
      </c>
      <c r="C53" s="45" t="s">
        <v>321</v>
      </c>
      <c r="D53" s="45" t="s">
        <v>162</v>
      </c>
      <c r="E53" s="45" t="s">
        <v>422</v>
      </c>
      <c r="F53" s="45" t="s">
        <v>407</v>
      </c>
      <c r="G53" s="45" t="s">
        <v>408</v>
      </c>
      <c r="H53" s="242">
        <v>30</v>
      </c>
      <c r="I53" s="242">
        <v>30</v>
      </c>
      <c r="J53" s="240"/>
      <c r="K53" s="240"/>
      <c r="L53" s="240"/>
      <c r="M53" s="240"/>
      <c r="N53" s="242">
        <v>30</v>
      </c>
      <c r="O53" s="240"/>
      <c r="P53" s="240"/>
      <c r="Q53" s="240"/>
      <c r="R53" s="240"/>
      <c r="S53" s="240"/>
      <c r="T53" s="240"/>
      <c r="U53" s="240"/>
      <c r="V53" s="240"/>
      <c r="W53" s="240"/>
      <c r="X53" s="240"/>
      <c r="Y53" s="240"/>
      <c r="Z53" s="240"/>
    </row>
    <row r="54" spans="1:26" s="197" customFormat="1" ht="30" customHeight="1" x14ac:dyDescent="0.2">
      <c r="A54" s="45" t="s">
        <v>359</v>
      </c>
      <c r="B54" s="45" t="s">
        <v>405</v>
      </c>
      <c r="C54" s="45" t="s">
        <v>321</v>
      </c>
      <c r="D54" s="45" t="s">
        <v>176</v>
      </c>
      <c r="E54" s="45" t="s">
        <v>423</v>
      </c>
      <c r="F54" s="45" t="s">
        <v>407</v>
      </c>
      <c r="G54" s="45" t="s">
        <v>408</v>
      </c>
      <c r="H54" s="242">
        <v>2050.9499999999998</v>
      </c>
      <c r="I54" s="242">
        <v>2050.9499999999998</v>
      </c>
      <c r="J54" s="240"/>
      <c r="K54" s="240"/>
      <c r="L54" s="240"/>
      <c r="M54" s="240"/>
      <c r="N54" s="242">
        <v>2050.9499999999998</v>
      </c>
      <c r="O54" s="240"/>
      <c r="P54" s="240"/>
      <c r="Q54" s="240"/>
      <c r="R54" s="240"/>
      <c r="S54" s="240"/>
      <c r="T54" s="240"/>
      <c r="U54" s="240"/>
      <c r="V54" s="240"/>
      <c r="W54" s="240"/>
      <c r="X54" s="240"/>
      <c r="Y54" s="240"/>
      <c r="Z54" s="240"/>
    </row>
    <row r="55" spans="1:26" s="197" customFormat="1" ht="30" customHeight="1" x14ac:dyDescent="0.2">
      <c r="A55" s="45" t="s">
        <v>359</v>
      </c>
      <c r="B55" s="45" t="s">
        <v>405</v>
      </c>
      <c r="C55" s="45" t="s">
        <v>321</v>
      </c>
      <c r="D55" s="45" t="s">
        <v>180</v>
      </c>
      <c r="E55" s="45" t="s">
        <v>424</v>
      </c>
      <c r="F55" s="45" t="s">
        <v>407</v>
      </c>
      <c r="G55" s="45" t="s">
        <v>408</v>
      </c>
      <c r="H55" s="242">
        <v>85</v>
      </c>
      <c r="I55" s="242">
        <v>85</v>
      </c>
      <c r="J55" s="240"/>
      <c r="K55" s="240"/>
      <c r="L55" s="240"/>
      <c r="M55" s="240"/>
      <c r="N55" s="242">
        <v>85</v>
      </c>
      <c r="O55" s="240"/>
      <c r="P55" s="240"/>
      <c r="Q55" s="240"/>
      <c r="R55" s="240"/>
      <c r="S55" s="240"/>
      <c r="T55" s="240"/>
      <c r="U55" s="240"/>
      <c r="V55" s="240"/>
      <c r="W55" s="240"/>
      <c r="X55" s="240"/>
      <c r="Y55" s="240"/>
      <c r="Z55" s="240"/>
    </row>
    <row r="56" spans="1:26" s="197" customFormat="1" ht="30" customHeight="1" x14ac:dyDescent="0.2">
      <c r="A56" s="45" t="s">
        <v>359</v>
      </c>
      <c r="B56" s="45" t="s">
        <v>405</v>
      </c>
      <c r="C56" s="45" t="s">
        <v>321</v>
      </c>
      <c r="D56" s="45" t="s">
        <v>184</v>
      </c>
      <c r="E56" s="45" t="s">
        <v>425</v>
      </c>
      <c r="F56" s="45" t="s">
        <v>407</v>
      </c>
      <c r="G56" s="45" t="s">
        <v>408</v>
      </c>
      <c r="H56" s="242">
        <v>2</v>
      </c>
      <c r="I56" s="242">
        <v>2</v>
      </c>
      <c r="J56" s="240"/>
      <c r="K56" s="240"/>
      <c r="L56" s="240"/>
      <c r="M56" s="240"/>
      <c r="N56" s="242">
        <v>2</v>
      </c>
      <c r="O56" s="240"/>
      <c r="P56" s="240"/>
      <c r="Q56" s="240"/>
      <c r="R56" s="240"/>
      <c r="S56" s="240"/>
      <c r="T56" s="240"/>
      <c r="U56" s="240"/>
      <c r="V56" s="240"/>
      <c r="W56" s="240"/>
      <c r="X56" s="240"/>
      <c r="Y56" s="240"/>
      <c r="Z56" s="240"/>
    </row>
    <row r="57" spans="1:26" s="197" customFormat="1" ht="30" customHeight="1" x14ac:dyDescent="0.2">
      <c r="A57" s="38" t="s">
        <v>212</v>
      </c>
      <c r="B57" s="46"/>
      <c r="C57" s="46"/>
      <c r="D57" s="46"/>
      <c r="E57" s="46"/>
      <c r="F57" s="46"/>
      <c r="G57" s="47"/>
      <c r="H57" s="242">
        <v>4765.55</v>
      </c>
      <c r="I57" s="242">
        <v>4765.55</v>
      </c>
      <c r="J57" s="240"/>
      <c r="K57" s="240"/>
      <c r="L57" s="240"/>
      <c r="M57" s="240"/>
      <c r="N57" s="242">
        <v>4765.55</v>
      </c>
      <c r="O57" s="240"/>
      <c r="P57" s="240"/>
      <c r="Q57" s="240"/>
      <c r="R57" s="240"/>
      <c r="S57" s="240"/>
      <c r="T57" s="240"/>
      <c r="U57" s="240"/>
      <c r="V57" s="240"/>
      <c r="W57" s="240"/>
      <c r="X57" s="240"/>
      <c r="Y57" s="240"/>
      <c r="Z57" s="240"/>
    </row>
  </sheetData>
  <mergeCells count="33">
    <mergeCell ref="Q5:S6"/>
    <mergeCell ref="U5:Z6"/>
    <mergeCell ref="K7:K8"/>
    <mergeCell ref="L7:L8"/>
    <mergeCell ref="M7:M8"/>
    <mergeCell ref="N7:N8"/>
    <mergeCell ref="O6:O8"/>
    <mergeCell ref="I7:J7"/>
    <mergeCell ref="A57:G57"/>
    <mergeCell ref="A4:A8"/>
    <mergeCell ref="B4:B8"/>
    <mergeCell ref="C4:C8"/>
    <mergeCell ref="D4:D8"/>
    <mergeCell ref="E4:E8"/>
    <mergeCell ref="F4:F8"/>
    <mergeCell ref="G4:G8"/>
    <mergeCell ref="H5:H8"/>
    <mergeCell ref="A2:Z2"/>
    <mergeCell ref="A3:I3"/>
    <mergeCell ref="H4:Z4"/>
    <mergeCell ref="I5:P5"/>
    <mergeCell ref="I6:N6"/>
    <mergeCell ref="P6:P8"/>
    <mergeCell ref="Q7:Q8"/>
    <mergeCell ref="R7:R8"/>
    <mergeCell ref="S7:S8"/>
    <mergeCell ref="T5:T8"/>
    <mergeCell ref="U7:U8"/>
    <mergeCell ref="V7:V8"/>
    <mergeCell ref="W7:W8"/>
    <mergeCell ref="X7:X8"/>
    <mergeCell ref="Y7:Y8"/>
    <mergeCell ref="Z7:Z8"/>
  </mergeCells>
  <phoneticPr fontId="15" type="noConversion"/>
  <printOptions horizontalCentered="1"/>
  <pageMargins left="0.39370078740157499" right="0.39370078740157499" top="0.511811023622047" bottom="0.511811023622047" header="0.31496062992126" footer="0.31496062992126"/>
  <pageSetup paperSize="9" scale="41"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33"/>
  <sheetViews>
    <sheetView topLeftCell="E1" zoomScale="70" zoomScaleNormal="70" workbookViewId="0"/>
  </sheetViews>
  <sheetFormatPr defaultColWidth="9.140625" defaultRowHeight="14.25" customHeight="1" x14ac:dyDescent="0.15"/>
  <cols>
    <col min="1" max="1" width="16.28515625" style="10" customWidth="1"/>
    <col min="2" max="2" width="29.140625" style="10" customWidth="1"/>
    <col min="3" max="3" width="62.7109375" style="10" customWidth="1"/>
    <col min="4" max="4" width="34.85546875" style="10" customWidth="1"/>
    <col min="5" max="5" width="11.140625" style="10" customWidth="1"/>
    <col min="6" max="6" width="26.28515625" style="10" customWidth="1"/>
    <col min="7" max="7" width="9.85546875" style="10" customWidth="1"/>
    <col min="8" max="8" width="15.140625" style="10" customWidth="1"/>
    <col min="9" max="10" width="8.42578125" style="10"/>
    <col min="11" max="12" width="10" style="10" customWidth="1"/>
    <col min="13" max="13" width="10.5703125" style="10" customWidth="1"/>
    <col min="14" max="14" width="10.28515625" style="10" customWidth="1"/>
    <col min="15" max="15" width="10.42578125" style="10" customWidth="1"/>
    <col min="16" max="17" width="11.140625" style="10" customWidth="1"/>
    <col min="18" max="18" width="9.140625" style="10" customWidth="1"/>
    <col min="19" max="19" width="10.28515625" style="10" customWidth="1"/>
    <col min="20" max="22" width="11.7109375" style="10" customWidth="1"/>
    <col min="23" max="23" width="10.28515625" style="10" customWidth="1"/>
    <col min="24" max="24" width="9.140625" style="10" customWidth="1"/>
    <col min="25" max="16384" width="9.140625" style="10"/>
  </cols>
  <sheetData>
    <row r="1" spans="1:23" ht="13.5" customHeight="1" x14ac:dyDescent="0.15">
      <c r="E1" s="24"/>
      <c r="F1" s="24"/>
      <c r="G1" s="24"/>
      <c r="H1" s="24"/>
      <c r="W1" s="128" t="s">
        <v>426</v>
      </c>
    </row>
    <row r="2" spans="1:23" ht="27.75" customHeight="1" x14ac:dyDescent="0.15">
      <c r="A2" s="120" t="s">
        <v>427</v>
      </c>
      <c r="B2" s="120"/>
      <c r="C2" s="120"/>
      <c r="D2" s="120"/>
      <c r="E2" s="120"/>
      <c r="F2" s="120"/>
      <c r="G2" s="120"/>
      <c r="H2" s="120"/>
      <c r="I2" s="120"/>
      <c r="J2" s="120"/>
      <c r="K2" s="120"/>
      <c r="L2" s="120"/>
      <c r="M2" s="120"/>
      <c r="N2" s="120"/>
      <c r="O2" s="120"/>
      <c r="P2" s="120"/>
      <c r="Q2" s="120"/>
      <c r="R2" s="120"/>
      <c r="S2" s="120"/>
      <c r="T2" s="120"/>
      <c r="U2" s="120"/>
      <c r="V2" s="120"/>
      <c r="W2" s="120"/>
    </row>
    <row r="3" spans="1:23" ht="13.5" customHeight="1" x14ac:dyDescent="0.15">
      <c r="A3" s="6" t="s">
        <v>249</v>
      </c>
      <c r="B3" s="6"/>
      <c r="C3" s="145"/>
      <c r="D3" s="145"/>
      <c r="E3" s="145"/>
      <c r="F3" s="145"/>
      <c r="G3" s="145"/>
      <c r="H3" s="145"/>
      <c r="W3" s="162" t="s">
        <v>335</v>
      </c>
    </row>
    <row r="4" spans="1:23" ht="15.75" customHeight="1" x14ac:dyDescent="0.15">
      <c r="A4" s="16" t="s">
        <v>428</v>
      </c>
      <c r="B4" s="16" t="s">
        <v>345</v>
      </c>
      <c r="C4" s="16" t="s">
        <v>346</v>
      </c>
      <c r="D4" s="16" t="s">
        <v>429</v>
      </c>
      <c r="E4" s="16" t="s">
        <v>72</v>
      </c>
      <c r="F4" s="16" t="s">
        <v>73</v>
      </c>
      <c r="G4" s="16" t="s">
        <v>430</v>
      </c>
      <c r="H4" s="16" t="s">
        <v>431</v>
      </c>
      <c r="I4" s="16" t="s">
        <v>52</v>
      </c>
      <c r="J4" s="134" t="s">
        <v>432</v>
      </c>
      <c r="K4" s="134"/>
      <c r="L4" s="134"/>
      <c r="M4" s="134"/>
      <c r="N4" s="134" t="s">
        <v>351</v>
      </c>
      <c r="O4" s="134"/>
      <c r="P4" s="134"/>
      <c r="Q4" s="32" t="s">
        <v>58</v>
      </c>
      <c r="R4" s="134" t="s">
        <v>59</v>
      </c>
      <c r="S4" s="134"/>
      <c r="T4" s="134"/>
      <c r="U4" s="134"/>
      <c r="V4" s="134"/>
      <c r="W4" s="134"/>
    </row>
    <row r="5" spans="1:23" ht="17.25" customHeight="1" x14ac:dyDescent="0.15">
      <c r="A5" s="16"/>
      <c r="B5" s="16"/>
      <c r="C5" s="16"/>
      <c r="D5" s="16"/>
      <c r="E5" s="16"/>
      <c r="F5" s="16"/>
      <c r="G5" s="16"/>
      <c r="H5" s="16"/>
      <c r="I5" s="16"/>
      <c r="J5" s="134" t="s">
        <v>55</v>
      </c>
      <c r="K5" s="134"/>
      <c r="L5" s="32" t="s">
        <v>56</v>
      </c>
      <c r="M5" s="32" t="s">
        <v>57</v>
      </c>
      <c r="N5" s="32" t="s">
        <v>55</v>
      </c>
      <c r="O5" s="32" t="s">
        <v>56</v>
      </c>
      <c r="P5" s="32" t="s">
        <v>57</v>
      </c>
      <c r="Q5" s="32"/>
      <c r="R5" s="32" t="s">
        <v>54</v>
      </c>
      <c r="S5" s="32" t="s">
        <v>60</v>
      </c>
      <c r="T5" s="32" t="s">
        <v>433</v>
      </c>
      <c r="U5" s="32" t="s">
        <v>62</v>
      </c>
      <c r="V5" s="32" t="s">
        <v>63</v>
      </c>
      <c r="W5" s="32" t="s">
        <v>64</v>
      </c>
    </row>
    <row r="6" spans="1:23" ht="24" x14ac:dyDescent="0.15">
      <c r="A6" s="16"/>
      <c r="B6" s="16"/>
      <c r="C6" s="16"/>
      <c r="D6" s="16"/>
      <c r="E6" s="16"/>
      <c r="F6" s="16"/>
      <c r="G6" s="16"/>
      <c r="H6" s="16"/>
      <c r="I6" s="16"/>
      <c r="J6" s="221" t="s">
        <v>54</v>
      </c>
      <c r="K6" s="221" t="s">
        <v>434</v>
      </c>
      <c r="L6" s="32"/>
      <c r="M6" s="32"/>
      <c r="N6" s="32"/>
      <c r="O6" s="32"/>
      <c r="P6" s="32"/>
      <c r="Q6" s="32"/>
      <c r="R6" s="32"/>
      <c r="S6" s="32"/>
      <c r="T6" s="32"/>
      <c r="U6" s="32"/>
      <c r="V6" s="32"/>
      <c r="W6" s="32"/>
    </row>
    <row r="7" spans="1:23" ht="15" customHeight="1" x14ac:dyDescent="0.15">
      <c r="A7" s="191">
        <v>1</v>
      </c>
      <c r="B7" s="191">
        <v>2</v>
      </c>
      <c r="C7" s="191">
        <v>3</v>
      </c>
      <c r="D7" s="191">
        <v>4</v>
      </c>
      <c r="E7" s="191">
        <v>5</v>
      </c>
      <c r="F7" s="191">
        <v>6</v>
      </c>
      <c r="G7" s="191">
        <v>7</v>
      </c>
      <c r="H7" s="191">
        <v>8</v>
      </c>
      <c r="I7" s="191">
        <v>9</v>
      </c>
      <c r="J7" s="191">
        <v>10</v>
      </c>
      <c r="K7" s="191">
        <v>11</v>
      </c>
      <c r="L7" s="191">
        <v>12</v>
      </c>
      <c r="M7" s="191">
        <v>13</v>
      </c>
      <c r="N7" s="191">
        <v>14</v>
      </c>
      <c r="O7" s="191">
        <v>15</v>
      </c>
      <c r="P7" s="191">
        <v>16</v>
      </c>
      <c r="Q7" s="191">
        <v>17</v>
      </c>
      <c r="R7" s="191">
        <v>18</v>
      </c>
      <c r="S7" s="191">
        <v>19</v>
      </c>
      <c r="T7" s="191">
        <v>20</v>
      </c>
      <c r="U7" s="191">
        <v>21</v>
      </c>
      <c r="V7" s="191">
        <v>22</v>
      </c>
      <c r="W7" s="191">
        <v>23</v>
      </c>
    </row>
    <row r="8" spans="1:23" ht="30" customHeight="1" x14ac:dyDescent="0.15">
      <c r="A8" s="33"/>
      <c r="B8" s="33"/>
      <c r="C8" s="33" t="s">
        <v>435</v>
      </c>
      <c r="D8" s="33"/>
      <c r="E8" s="33"/>
      <c r="F8" s="33"/>
      <c r="G8" s="33"/>
      <c r="H8" s="33"/>
      <c r="I8" s="34">
        <v>20</v>
      </c>
      <c r="J8" s="34">
        <v>20</v>
      </c>
      <c r="K8" s="34">
        <v>20</v>
      </c>
      <c r="L8" s="222"/>
      <c r="M8" s="222"/>
      <c r="N8" s="222"/>
      <c r="O8" s="222"/>
      <c r="P8" s="222"/>
      <c r="Q8" s="222"/>
      <c r="R8" s="222"/>
      <c r="S8" s="222"/>
      <c r="T8" s="222"/>
      <c r="U8" s="222"/>
      <c r="V8" s="222"/>
      <c r="W8" s="222"/>
    </row>
    <row r="9" spans="1:23" ht="30" customHeight="1" x14ac:dyDescent="0.15">
      <c r="A9" s="35" t="s">
        <v>436</v>
      </c>
      <c r="B9" s="35" t="s">
        <v>437</v>
      </c>
      <c r="C9" s="35" t="s">
        <v>435</v>
      </c>
      <c r="D9" s="35" t="s">
        <v>66</v>
      </c>
      <c r="E9" s="35" t="s">
        <v>196</v>
      </c>
      <c r="F9" s="35" t="s">
        <v>438</v>
      </c>
      <c r="G9" s="35" t="s">
        <v>391</v>
      </c>
      <c r="H9" s="35" t="s">
        <v>392</v>
      </c>
      <c r="I9" s="36">
        <v>20</v>
      </c>
      <c r="J9" s="36">
        <v>20</v>
      </c>
      <c r="K9" s="36">
        <v>20</v>
      </c>
      <c r="L9" s="222"/>
      <c r="M9" s="222"/>
      <c r="N9" s="222"/>
      <c r="O9" s="222"/>
      <c r="P9" s="222"/>
      <c r="Q9" s="222"/>
      <c r="R9" s="222"/>
      <c r="S9" s="222"/>
      <c r="T9" s="222"/>
      <c r="U9" s="222"/>
      <c r="V9" s="222"/>
      <c r="W9" s="222"/>
    </row>
    <row r="10" spans="1:23" ht="30" customHeight="1" x14ac:dyDescent="0.15">
      <c r="A10" s="37"/>
      <c r="B10" s="37"/>
      <c r="C10" s="33" t="s">
        <v>439</v>
      </c>
      <c r="D10" s="37"/>
      <c r="E10" s="37"/>
      <c r="F10" s="37"/>
      <c r="G10" s="37"/>
      <c r="H10" s="37"/>
      <c r="I10" s="34">
        <v>190</v>
      </c>
      <c r="J10" s="34">
        <v>190</v>
      </c>
      <c r="K10" s="34">
        <v>190</v>
      </c>
      <c r="L10" s="222"/>
      <c r="M10" s="222"/>
      <c r="N10" s="222"/>
      <c r="O10" s="222"/>
      <c r="P10" s="222"/>
      <c r="Q10" s="222"/>
      <c r="R10" s="222"/>
      <c r="S10" s="222"/>
      <c r="T10" s="222"/>
      <c r="U10" s="222"/>
      <c r="V10" s="222"/>
      <c r="W10" s="222"/>
    </row>
    <row r="11" spans="1:23" ht="30" customHeight="1" x14ac:dyDescent="0.15">
      <c r="A11" s="35" t="s">
        <v>436</v>
      </c>
      <c r="B11" s="35" t="s">
        <v>440</v>
      </c>
      <c r="C11" s="35" t="s">
        <v>439</v>
      </c>
      <c r="D11" s="35" t="s">
        <v>66</v>
      </c>
      <c r="E11" s="35" t="s">
        <v>190</v>
      </c>
      <c r="F11" s="35" t="s">
        <v>441</v>
      </c>
      <c r="G11" s="35" t="s">
        <v>442</v>
      </c>
      <c r="H11" s="35" t="s">
        <v>443</v>
      </c>
      <c r="I11" s="34">
        <v>190</v>
      </c>
      <c r="J11" s="34">
        <v>190</v>
      </c>
      <c r="K11" s="34">
        <v>190</v>
      </c>
      <c r="L11" s="222"/>
      <c r="M11" s="222"/>
      <c r="N11" s="222"/>
      <c r="O11" s="222"/>
      <c r="P11" s="222"/>
      <c r="Q11" s="222"/>
      <c r="R11" s="222"/>
      <c r="S11" s="222"/>
      <c r="T11" s="222"/>
      <c r="U11" s="222"/>
      <c r="V11" s="222"/>
      <c r="W11" s="222"/>
    </row>
    <row r="12" spans="1:23" ht="30" customHeight="1" x14ac:dyDescent="0.15">
      <c r="A12" s="37"/>
      <c r="B12" s="37"/>
      <c r="C12" s="33" t="s">
        <v>444</v>
      </c>
      <c r="D12" s="37"/>
      <c r="E12" s="37"/>
      <c r="F12" s="37"/>
      <c r="G12" s="37"/>
      <c r="H12" s="37"/>
      <c r="I12" s="34">
        <v>100</v>
      </c>
      <c r="J12" s="34">
        <v>100</v>
      </c>
      <c r="K12" s="34">
        <v>100</v>
      </c>
      <c r="L12" s="222"/>
      <c r="M12" s="222"/>
      <c r="N12" s="222"/>
      <c r="O12" s="222"/>
      <c r="P12" s="222"/>
      <c r="Q12" s="222"/>
      <c r="R12" s="222"/>
      <c r="S12" s="222"/>
      <c r="T12" s="222"/>
      <c r="U12" s="222"/>
      <c r="V12" s="222"/>
      <c r="W12" s="222"/>
    </row>
    <row r="13" spans="1:23" ht="30" customHeight="1" x14ac:dyDescent="0.15">
      <c r="A13" s="35" t="s">
        <v>436</v>
      </c>
      <c r="B13" s="35" t="s">
        <v>445</v>
      </c>
      <c r="C13" s="35" t="s">
        <v>444</v>
      </c>
      <c r="D13" s="35" t="s">
        <v>66</v>
      </c>
      <c r="E13" s="35" t="s">
        <v>132</v>
      </c>
      <c r="F13" s="35" t="s">
        <v>446</v>
      </c>
      <c r="G13" s="35" t="s">
        <v>391</v>
      </c>
      <c r="H13" s="35" t="s">
        <v>392</v>
      </c>
      <c r="I13" s="36">
        <v>100</v>
      </c>
      <c r="J13" s="36">
        <v>100</v>
      </c>
      <c r="K13" s="36">
        <v>100</v>
      </c>
      <c r="L13" s="222"/>
      <c r="M13" s="222"/>
      <c r="N13" s="222"/>
      <c r="O13" s="222"/>
      <c r="P13" s="222"/>
      <c r="Q13" s="222"/>
      <c r="R13" s="222"/>
      <c r="S13" s="222"/>
      <c r="T13" s="222"/>
      <c r="U13" s="222"/>
      <c r="V13" s="222"/>
      <c r="W13" s="222"/>
    </row>
    <row r="14" spans="1:23" ht="30" customHeight="1" x14ac:dyDescent="0.15">
      <c r="A14" s="37"/>
      <c r="B14" s="37"/>
      <c r="C14" s="33" t="s">
        <v>447</v>
      </c>
      <c r="D14" s="37"/>
      <c r="E14" s="37"/>
      <c r="F14" s="37"/>
      <c r="G14" s="37"/>
      <c r="H14" s="37"/>
      <c r="I14" s="34">
        <v>19</v>
      </c>
      <c r="J14" s="34">
        <v>19</v>
      </c>
      <c r="K14" s="34">
        <v>19</v>
      </c>
      <c r="L14" s="222"/>
      <c r="M14" s="222"/>
      <c r="N14" s="222"/>
      <c r="O14" s="222"/>
      <c r="P14" s="222"/>
      <c r="Q14" s="222"/>
      <c r="R14" s="222"/>
      <c r="S14" s="222"/>
      <c r="T14" s="222"/>
      <c r="U14" s="222"/>
      <c r="V14" s="222"/>
      <c r="W14" s="222"/>
    </row>
    <row r="15" spans="1:23" ht="30" customHeight="1" x14ac:dyDescent="0.15">
      <c r="A15" s="35" t="s">
        <v>436</v>
      </c>
      <c r="B15" s="35" t="s">
        <v>448</v>
      </c>
      <c r="C15" s="35" t="s">
        <v>447</v>
      </c>
      <c r="D15" s="35" t="s">
        <v>66</v>
      </c>
      <c r="E15" s="35" t="s">
        <v>190</v>
      </c>
      <c r="F15" s="35" t="s">
        <v>441</v>
      </c>
      <c r="G15" s="35" t="s">
        <v>391</v>
      </c>
      <c r="H15" s="35" t="s">
        <v>392</v>
      </c>
      <c r="I15" s="34">
        <v>19</v>
      </c>
      <c r="J15" s="34">
        <v>19</v>
      </c>
      <c r="K15" s="34">
        <v>19</v>
      </c>
      <c r="L15" s="222"/>
      <c r="M15" s="222"/>
      <c r="N15" s="222"/>
      <c r="O15" s="222"/>
      <c r="P15" s="222"/>
      <c r="Q15" s="222"/>
      <c r="R15" s="222"/>
      <c r="S15" s="222"/>
      <c r="T15" s="222"/>
      <c r="U15" s="222"/>
      <c r="V15" s="222"/>
      <c r="W15" s="222"/>
    </row>
    <row r="16" spans="1:23" ht="30" customHeight="1" x14ac:dyDescent="0.15">
      <c r="A16" s="37"/>
      <c r="B16" s="37"/>
      <c r="C16" s="33" t="s">
        <v>449</v>
      </c>
      <c r="D16" s="37"/>
      <c r="E16" s="37"/>
      <c r="F16" s="37"/>
      <c r="G16" s="37"/>
      <c r="H16" s="37"/>
      <c r="I16" s="34">
        <v>160</v>
      </c>
      <c r="J16" s="34">
        <v>160</v>
      </c>
      <c r="K16" s="34">
        <v>160</v>
      </c>
      <c r="L16" s="222"/>
      <c r="M16" s="222"/>
      <c r="N16" s="222"/>
      <c r="O16" s="222"/>
      <c r="P16" s="222"/>
      <c r="Q16" s="222"/>
      <c r="R16" s="222"/>
      <c r="S16" s="222"/>
      <c r="T16" s="222"/>
      <c r="U16" s="222"/>
      <c r="V16" s="222"/>
      <c r="W16" s="222"/>
    </row>
    <row r="17" spans="1:23" ht="30" customHeight="1" x14ac:dyDescent="0.15">
      <c r="A17" s="35" t="s">
        <v>436</v>
      </c>
      <c r="B17" s="35" t="s">
        <v>450</v>
      </c>
      <c r="C17" s="35" t="s">
        <v>449</v>
      </c>
      <c r="D17" s="35" t="s">
        <v>66</v>
      </c>
      <c r="E17" s="35" t="s">
        <v>198</v>
      </c>
      <c r="F17" s="35" t="s">
        <v>451</v>
      </c>
      <c r="G17" s="35" t="s">
        <v>452</v>
      </c>
      <c r="H17" s="35" t="s">
        <v>453</v>
      </c>
      <c r="I17" s="36">
        <v>160</v>
      </c>
      <c r="J17" s="36">
        <v>160</v>
      </c>
      <c r="K17" s="36">
        <v>160</v>
      </c>
      <c r="L17" s="222"/>
      <c r="M17" s="222"/>
      <c r="N17" s="222"/>
      <c r="O17" s="222"/>
      <c r="P17" s="222"/>
      <c r="Q17" s="222"/>
      <c r="R17" s="222"/>
      <c r="S17" s="222"/>
      <c r="T17" s="222"/>
      <c r="U17" s="222"/>
      <c r="V17" s="222"/>
      <c r="W17" s="222"/>
    </row>
    <row r="18" spans="1:23" ht="30" customHeight="1" x14ac:dyDescent="0.15">
      <c r="A18" s="37"/>
      <c r="B18" s="37"/>
      <c r="C18" s="33" t="s">
        <v>454</v>
      </c>
      <c r="D18" s="37"/>
      <c r="E18" s="37"/>
      <c r="F18" s="37"/>
      <c r="G18" s="37"/>
      <c r="H18" s="37"/>
      <c r="I18" s="34">
        <v>9</v>
      </c>
      <c r="J18" s="34">
        <v>9</v>
      </c>
      <c r="K18" s="34">
        <v>9</v>
      </c>
      <c r="L18" s="222"/>
      <c r="M18" s="222"/>
      <c r="N18" s="222"/>
      <c r="O18" s="222"/>
      <c r="P18" s="222"/>
      <c r="Q18" s="222"/>
      <c r="R18" s="222"/>
      <c r="S18" s="222"/>
      <c r="T18" s="222"/>
      <c r="U18" s="222"/>
      <c r="V18" s="222"/>
      <c r="W18" s="222"/>
    </row>
    <row r="19" spans="1:23" ht="30" customHeight="1" x14ac:dyDescent="0.15">
      <c r="A19" s="35" t="s">
        <v>436</v>
      </c>
      <c r="B19" s="35" t="s">
        <v>455</v>
      </c>
      <c r="C19" s="35" t="s">
        <v>454</v>
      </c>
      <c r="D19" s="35" t="s">
        <v>66</v>
      </c>
      <c r="E19" s="35" t="s">
        <v>98</v>
      </c>
      <c r="F19" s="35" t="s">
        <v>456</v>
      </c>
      <c r="G19" s="35" t="s">
        <v>391</v>
      </c>
      <c r="H19" s="35" t="s">
        <v>392</v>
      </c>
      <c r="I19" s="36">
        <v>9</v>
      </c>
      <c r="J19" s="36">
        <v>9</v>
      </c>
      <c r="K19" s="36">
        <v>9</v>
      </c>
      <c r="L19" s="222"/>
      <c r="M19" s="222"/>
      <c r="N19" s="222"/>
      <c r="O19" s="222"/>
      <c r="P19" s="222"/>
      <c r="Q19" s="222"/>
      <c r="R19" s="222"/>
      <c r="S19" s="222"/>
      <c r="T19" s="222"/>
      <c r="U19" s="222"/>
      <c r="V19" s="222"/>
      <c r="W19" s="222"/>
    </row>
    <row r="20" spans="1:23" ht="30" customHeight="1" x14ac:dyDescent="0.15">
      <c r="A20" s="37"/>
      <c r="B20" s="37"/>
      <c r="C20" s="33" t="s">
        <v>457</v>
      </c>
      <c r="D20" s="37"/>
      <c r="E20" s="37"/>
      <c r="F20" s="37"/>
      <c r="G20" s="37"/>
      <c r="H20" s="37"/>
      <c r="I20" s="34">
        <v>5</v>
      </c>
      <c r="J20" s="34">
        <v>5</v>
      </c>
      <c r="K20" s="34">
        <v>5</v>
      </c>
      <c r="L20" s="222"/>
      <c r="M20" s="222"/>
      <c r="N20" s="222"/>
      <c r="O20" s="222"/>
      <c r="P20" s="222"/>
      <c r="Q20" s="222"/>
      <c r="R20" s="222"/>
      <c r="S20" s="222"/>
      <c r="T20" s="222"/>
      <c r="U20" s="222"/>
      <c r="V20" s="222"/>
      <c r="W20" s="222"/>
    </row>
    <row r="21" spans="1:23" ht="30" customHeight="1" x14ac:dyDescent="0.15">
      <c r="A21" s="35" t="s">
        <v>436</v>
      </c>
      <c r="B21" s="35" t="s">
        <v>458</v>
      </c>
      <c r="C21" s="35" t="s">
        <v>457</v>
      </c>
      <c r="D21" s="35" t="s">
        <v>66</v>
      </c>
      <c r="E21" s="35" t="s">
        <v>98</v>
      </c>
      <c r="F21" s="35" t="s">
        <v>456</v>
      </c>
      <c r="G21" s="35" t="s">
        <v>452</v>
      </c>
      <c r="H21" s="35" t="s">
        <v>453</v>
      </c>
      <c r="I21" s="36">
        <v>5</v>
      </c>
      <c r="J21" s="36">
        <v>5</v>
      </c>
      <c r="K21" s="36">
        <v>5</v>
      </c>
      <c r="L21" s="222"/>
      <c r="M21" s="222"/>
      <c r="N21" s="222"/>
      <c r="O21" s="222"/>
      <c r="P21" s="222"/>
      <c r="Q21" s="222"/>
      <c r="R21" s="222"/>
      <c r="S21" s="222"/>
      <c r="T21" s="222"/>
      <c r="U21" s="222"/>
      <c r="V21" s="222"/>
      <c r="W21" s="222"/>
    </row>
    <row r="22" spans="1:23" ht="30" customHeight="1" x14ac:dyDescent="0.15">
      <c r="A22" s="37"/>
      <c r="B22" s="37"/>
      <c r="C22" s="33" t="s">
        <v>459</v>
      </c>
      <c r="D22" s="37"/>
      <c r="E22" s="37"/>
      <c r="F22" s="37"/>
      <c r="G22" s="37"/>
      <c r="H22" s="37"/>
      <c r="I22" s="34">
        <v>55</v>
      </c>
      <c r="J22" s="34">
        <v>55</v>
      </c>
      <c r="K22" s="34">
        <v>55</v>
      </c>
      <c r="L22" s="222"/>
      <c r="M22" s="222"/>
      <c r="N22" s="222"/>
      <c r="O22" s="222"/>
      <c r="P22" s="222"/>
      <c r="Q22" s="222"/>
      <c r="R22" s="222"/>
      <c r="S22" s="222"/>
      <c r="T22" s="222"/>
      <c r="U22" s="222"/>
      <c r="V22" s="222"/>
      <c r="W22" s="222"/>
    </row>
    <row r="23" spans="1:23" ht="30" customHeight="1" x14ac:dyDescent="0.15">
      <c r="A23" s="35" t="s">
        <v>436</v>
      </c>
      <c r="B23" s="35" t="s">
        <v>460</v>
      </c>
      <c r="C23" s="35" t="s">
        <v>459</v>
      </c>
      <c r="D23" s="35" t="s">
        <v>66</v>
      </c>
      <c r="E23" s="35" t="s">
        <v>198</v>
      </c>
      <c r="F23" s="35" t="s">
        <v>451</v>
      </c>
      <c r="G23" s="35" t="s">
        <v>391</v>
      </c>
      <c r="H23" s="35" t="s">
        <v>392</v>
      </c>
      <c r="I23" s="36">
        <v>55</v>
      </c>
      <c r="J23" s="36">
        <v>55</v>
      </c>
      <c r="K23" s="36">
        <v>55</v>
      </c>
      <c r="L23" s="222"/>
      <c r="M23" s="222"/>
      <c r="N23" s="222"/>
      <c r="O23" s="222"/>
      <c r="P23" s="222"/>
      <c r="Q23" s="222"/>
      <c r="R23" s="222"/>
      <c r="S23" s="222"/>
      <c r="T23" s="222"/>
      <c r="U23" s="222"/>
      <c r="V23" s="222"/>
      <c r="W23" s="222"/>
    </row>
    <row r="24" spans="1:23" ht="30" customHeight="1" x14ac:dyDescent="0.15">
      <c r="A24" s="37"/>
      <c r="B24" s="37"/>
      <c r="C24" s="33" t="s">
        <v>461</v>
      </c>
      <c r="D24" s="37"/>
      <c r="E24" s="37"/>
      <c r="F24" s="37"/>
      <c r="G24" s="37"/>
      <c r="H24" s="37"/>
      <c r="I24" s="34">
        <v>38</v>
      </c>
      <c r="J24" s="34">
        <v>38</v>
      </c>
      <c r="K24" s="34">
        <v>38</v>
      </c>
      <c r="L24" s="222"/>
      <c r="M24" s="222"/>
      <c r="N24" s="222"/>
      <c r="O24" s="222"/>
      <c r="P24" s="222"/>
      <c r="Q24" s="222"/>
      <c r="R24" s="222"/>
      <c r="S24" s="222"/>
      <c r="T24" s="222"/>
      <c r="U24" s="222"/>
      <c r="V24" s="222"/>
      <c r="W24" s="222"/>
    </row>
    <row r="25" spans="1:23" ht="30" customHeight="1" x14ac:dyDescent="0.15">
      <c r="A25" s="35" t="s">
        <v>436</v>
      </c>
      <c r="B25" s="35" t="s">
        <v>462</v>
      </c>
      <c r="C25" s="35" t="s">
        <v>461</v>
      </c>
      <c r="D25" s="35" t="s">
        <v>66</v>
      </c>
      <c r="E25" s="35" t="s">
        <v>202</v>
      </c>
      <c r="F25" s="35" t="s">
        <v>463</v>
      </c>
      <c r="G25" s="35" t="s">
        <v>391</v>
      </c>
      <c r="H25" s="35" t="s">
        <v>392</v>
      </c>
      <c r="I25" s="36">
        <v>38</v>
      </c>
      <c r="J25" s="36">
        <v>38</v>
      </c>
      <c r="K25" s="36">
        <v>38</v>
      </c>
      <c r="L25" s="222"/>
      <c r="M25" s="222"/>
      <c r="N25" s="222"/>
      <c r="O25" s="222"/>
      <c r="P25" s="222"/>
      <c r="Q25" s="222"/>
      <c r="R25" s="222"/>
      <c r="S25" s="222"/>
      <c r="T25" s="222"/>
      <c r="U25" s="222"/>
      <c r="V25" s="222"/>
      <c r="W25" s="222"/>
    </row>
    <row r="26" spans="1:23" ht="30" customHeight="1" x14ac:dyDescent="0.15">
      <c r="A26" s="37"/>
      <c r="B26" s="37"/>
      <c r="C26" s="33" t="s">
        <v>464</v>
      </c>
      <c r="D26" s="37"/>
      <c r="E26" s="37"/>
      <c r="F26" s="37"/>
      <c r="G26" s="37"/>
      <c r="H26" s="37"/>
      <c r="I26" s="34">
        <v>12</v>
      </c>
      <c r="J26" s="34">
        <v>12</v>
      </c>
      <c r="K26" s="34">
        <v>12</v>
      </c>
      <c r="L26" s="222"/>
      <c r="M26" s="222"/>
      <c r="N26" s="222"/>
      <c r="O26" s="222"/>
      <c r="P26" s="222"/>
      <c r="Q26" s="222"/>
      <c r="R26" s="222"/>
      <c r="S26" s="222"/>
      <c r="T26" s="222"/>
      <c r="U26" s="222"/>
      <c r="V26" s="222"/>
      <c r="W26" s="222"/>
    </row>
    <row r="27" spans="1:23" ht="30" customHeight="1" x14ac:dyDescent="0.15">
      <c r="A27" s="35" t="s">
        <v>436</v>
      </c>
      <c r="B27" s="35" t="s">
        <v>465</v>
      </c>
      <c r="C27" s="35" t="s">
        <v>464</v>
      </c>
      <c r="D27" s="35" t="s">
        <v>66</v>
      </c>
      <c r="E27" s="35" t="s">
        <v>88</v>
      </c>
      <c r="F27" s="35" t="s">
        <v>362</v>
      </c>
      <c r="G27" s="35" t="s">
        <v>391</v>
      </c>
      <c r="H27" s="35" t="s">
        <v>392</v>
      </c>
      <c r="I27" s="36">
        <v>12</v>
      </c>
      <c r="J27" s="36">
        <v>12</v>
      </c>
      <c r="K27" s="36">
        <v>12</v>
      </c>
      <c r="L27" s="222"/>
      <c r="M27" s="222"/>
      <c r="N27" s="222"/>
      <c r="O27" s="222"/>
      <c r="P27" s="222"/>
      <c r="Q27" s="222"/>
      <c r="R27" s="222"/>
      <c r="S27" s="222"/>
      <c r="T27" s="222"/>
      <c r="U27" s="222"/>
      <c r="V27" s="222"/>
      <c r="W27" s="222"/>
    </row>
    <row r="28" spans="1:23" ht="30" customHeight="1" x14ac:dyDescent="0.15">
      <c r="A28" s="37"/>
      <c r="B28" s="37"/>
      <c r="C28" s="33" t="s">
        <v>466</v>
      </c>
      <c r="D28" s="37"/>
      <c r="E28" s="37"/>
      <c r="F28" s="37"/>
      <c r="G28" s="37"/>
      <c r="H28" s="37"/>
      <c r="I28" s="34">
        <v>15</v>
      </c>
      <c r="J28" s="34">
        <v>15</v>
      </c>
      <c r="K28" s="34">
        <v>15</v>
      </c>
      <c r="L28" s="222"/>
      <c r="M28" s="222"/>
      <c r="N28" s="222"/>
      <c r="O28" s="222"/>
      <c r="P28" s="222"/>
      <c r="Q28" s="222"/>
      <c r="R28" s="222"/>
      <c r="S28" s="222"/>
      <c r="T28" s="222"/>
      <c r="U28" s="222"/>
      <c r="V28" s="222"/>
      <c r="W28" s="222"/>
    </row>
    <row r="29" spans="1:23" ht="30" customHeight="1" x14ac:dyDescent="0.15">
      <c r="A29" s="35" t="s">
        <v>436</v>
      </c>
      <c r="B29" s="35" t="s">
        <v>467</v>
      </c>
      <c r="C29" s="35" t="s">
        <v>466</v>
      </c>
      <c r="D29" s="35" t="s">
        <v>66</v>
      </c>
      <c r="E29" s="35" t="s">
        <v>98</v>
      </c>
      <c r="F29" s="35" t="s">
        <v>456</v>
      </c>
      <c r="G29" s="35" t="s">
        <v>452</v>
      </c>
      <c r="H29" s="35" t="s">
        <v>453</v>
      </c>
      <c r="I29" s="36">
        <v>15</v>
      </c>
      <c r="J29" s="36">
        <v>15</v>
      </c>
      <c r="K29" s="36">
        <v>15</v>
      </c>
      <c r="L29" s="222"/>
      <c r="M29" s="222"/>
      <c r="N29" s="222"/>
      <c r="O29" s="222"/>
      <c r="P29" s="222"/>
      <c r="Q29" s="222"/>
      <c r="R29" s="222"/>
      <c r="S29" s="222"/>
      <c r="T29" s="222"/>
      <c r="U29" s="222"/>
      <c r="V29" s="222"/>
      <c r="W29" s="222"/>
    </row>
    <row r="30" spans="1:23" ht="30" customHeight="1" x14ac:dyDescent="0.15">
      <c r="A30" s="37"/>
      <c r="B30" s="37"/>
      <c r="C30" s="33" t="s">
        <v>468</v>
      </c>
      <c r="D30" s="37"/>
      <c r="E30" s="37"/>
      <c r="F30" s="37"/>
      <c r="G30" s="37"/>
      <c r="H30" s="37"/>
      <c r="I30" s="34">
        <v>200</v>
      </c>
      <c r="J30" s="34">
        <v>200</v>
      </c>
      <c r="K30" s="34">
        <v>200</v>
      </c>
      <c r="L30" s="222"/>
      <c r="M30" s="222"/>
      <c r="N30" s="222"/>
      <c r="O30" s="222"/>
      <c r="P30" s="222"/>
      <c r="Q30" s="222"/>
      <c r="R30" s="222"/>
      <c r="S30" s="222"/>
      <c r="T30" s="222"/>
      <c r="U30" s="222"/>
      <c r="V30" s="222"/>
      <c r="W30" s="222"/>
    </row>
    <row r="31" spans="1:23" ht="30" customHeight="1" x14ac:dyDescent="0.15">
      <c r="A31" s="35" t="s">
        <v>436</v>
      </c>
      <c r="B31" s="35" t="s">
        <v>469</v>
      </c>
      <c r="C31" s="35" t="s">
        <v>468</v>
      </c>
      <c r="D31" s="35" t="s">
        <v>66</v>
      </c>
      <c r="E31" s="35" t="s">
        <v>198</v>
      </c>
      <c r="F31" s="35" t="s">
        <v>451</v>
      </c>
      <c r="G31" s="35" t="s">
        <v>452</v>
      </c>
      <c r="H31" s="35" t="s">
        <v>453</v>
      </c>
      <c r="I31" s="36">
        <v>200</v>
      </c>
      <c r="J31" s="36">
        <v>200</v>
      </c>
      <c r="K31" s="36">
        <v>200</v>
      </c>
      <c r="L31" s="222"/>
      <c r="M31" s="222"/>
      <c r="N31" s="222"/>
      <c r="O31" s="222"/>
      <c r="P31" s="222"/>
      <c r="Q31" s="222"/>
      <c r="R31" s="222"/>
      <c r="S31" s="222"/>
      <c r="T31" s="222"/>
      <c r="U31" s="222"/>
      <c r="V31" s="222"/>
      <c r="W31" s="222"/>
    </row>
    <row r="32" spans="1:23" ht="30" customHeight="1" x14ac:dyDescent="0.15">
      <c r="A32" s="38" t="s">
        <v>212</v>
      </c>
      <c r="B32" s="39"/>
      <c r="C32" s="39"/>
      <c r="D32" s="39"/>
      <c r="E32" s="39"/>
      <c r="F32" s="39"/>
      <c r="G32" s="39"/>
      <c r="H32" s="40"/>
      <c r="I32" s="36">
        <v>823</v>
      </c>
      <c r="J32" s="36">
        <v>823</v>
      </c>
      <c r="K32" s="36">
        <v>823</v>
      </c>
      <c r="L32" s="222"/>
      <c r="M32" s="222"/>
      <c r="N32" s="222"/>
      <c r="O32" s="222"/>
      <c r="P32" s="222"/>
      <c r="Q32" s="222"/>
      <c r="R32" s="222"/>
      <c r="S32" s="222"/>
      <c r="T32" s="222"/>
      <c r="U32" s="222"/>
      <c r="V32" s="222"/>
      <c r="W32" s="222"/>
    </row>
    <row r="33" s="5" customFormat="1" ht="23.1" customHeight="1" x14ac:dyDescent="0.2"/>
  </sheetData>
  <mergeCells count="28">
    <mergeCell ref="L5:L6"/>
    <mergeCell ref="M5:M6"/>
    <mergeCell ref="N5:N6"/>
    <mergeCell ref="O5:O6"/>
    <mergeCell ref="P5:P6"/>
    <mergeCell ref="J5:K5"/>
    <mergeCell ref="A32:H32"/>
    <mergeCell ref="A4:A6"/>
    <mergeCell ref="B4:B6"/>
    <mergeCell ref="C4:C6"/>
    <mergeCell ref="D4:D6"/>
    <mergeCell ref="E4:E6"/>
    <mergeCell ref="F4:F6"/>
    <mergeCell ref="G4:G6"/>
    <mergeCell ref="H4:H6"/>
    <mergeCell ref="I4:I6"/>
    <mergeCell ref="A2:W2"/>
    <mergeCell ref="A3:H3"/>
    <mergeCell ref="J4:M4"/>
    <mergeCell ref="N4:P4"/>
    <mergeCell ref="R4:W4"/>
    <mergeCell ref="Q4:Q6"/>
    <mergeCell ref="R5:R6"/>
    <mergeCell ref="S5:S6"/>
    <mergeCell ref="T5:T6"/>
    <mergeCell ref="U5:U6"/>
    <mergeCell ref="V5:V6"/>
    <mergeCell ref="W5:W6"/>
  </mergeCells>
  <phoneticPr fontId="15" type="noConversion"/>
  <printOptions horizontalCentered="1"/>
  <pageMargins left="0.39370078740157499" right="0.39370078740157499" top="0.511811023622047" bottom="0.511811023622047" header="0.31496062992126" footer="0.31496062992126"/>
  <pageSetup paperSize="9" scale="61"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1</vt:i4>
      </vt:variant>
    </vt:vector>
  </HeadingPairs>
  <TitlesOfParts>
    <vt:vector size="19" baseType="lpstr">
      <vt:lpstr>财务收支预算总表01-1</vt:lpstr>
      <vt:lpstr>部门收入预算表01-2</vt:lpstr>
      <vt:lpstr>部门支出预算表01-3</vt:lpstr>
      <vt:lpstr>财政拨款收支预算总表02-1</vt:lpstr>
      <vt:lpstr>一般公共预算支出预算表02-2</vt:lpstr>
      <vt:lpstr>财政拨款支出明细表（按经济科目分类）02-3</vt:lpstr>
      <vt:lpstr>一般公共预算“三公”经费支出预算表03</vt:lpstr>
      <vt:lpstr>基本支出预算表04</vt:lpstr>
      <vt:lpstr>项目支出预算表05-1</vt:lpstr>
      <vt:lpstr>项目支出绩效目标表（本次下达）05-2</vt:lpstr>
      <vt:lpstr>项目支出绩效目标表（另文下达）05-3</vt:lpstr>
      <vt:lpstr>政府性基金预算支出预算表06</vt:lpstr>
      <vt:lpstr> 国有资本经营预算支出表07</vt:lpstr>
      <vt:lpstr>部门政府采购预算表08</vt:lpstr>
      <vt:lpstr>政府购买服务预算表09</vt:lpstr>
      <vt:lpstr>区对下转移支付预算表10-1</vt:lpstr>
      <vt:lpstr>区对下转移支付绩效目标10-2</vt:lpstr>
      <vt:lpstr>新增资产配置表11</vt:lpstr>
      <vt:lpstr>'财政拨款收支预算总表02-1'!Print_Titles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焯 陈</cp:lastModifiedBy>
  <cp:lastPrinted>2021-01-13T07:07:00Z</cp:lastPrinted>
  <dcterms:created xsi:type="dcterms:W3CDTF">2020-01-11T06:24:00Z</dcterms:created>
  <dcterms:modified xsi:type="dcterms:W3CDTF">2023-11-15T14:26:05Z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KSOReadingLayout">
    <vt:bool>true</vt:bool>
  </property>
  <property fmtid="{D5CDD505-2E9C-101B-9397-08002B2CF9AE}" pid="4" name="ICV">
    <vt:lpwstr>9AA1A3F1A604434498413D79C2D57F65</vt:lpwstr>
  </property>
</Properties>
</file>